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30" windowWidth="24615" windowHeight="11445" tabRatio="885" firstSheet="10" activeTab="25"/>
  </bookViews>
  <sheets>
    <sheet name="укр мова" sheetId="2" r:id="rId1"/>
    <sheet name="укр. літ." sheetId="3" r:id="rId2"/>
    <sheet name="рос. мова" sheetId="4" r:id="rId3"/>
    <sheet name="англ. мова" sheetId="5" r:id="rId4"/>
    <sheet name="зар. літ." sheetId="6" r:id="rId5"/>
    <sheet name="історія України" sheetId="7" r:id="rId6"/>
    <sheet name="всесвітня іст" sheetId="8" r:id="rId7"/>
    <sheet name="правозн." sheetId="9" r:id="rId8"/>
    <sheet name="громад. освіта" sheetId="10" r:id="rId9"/>
    <sheet name="муз.мист." sheetId="11" r:id="rId10"/>
    <sheet name="обр. мист." sheetId="12" r:id="rId11"/>
    <sheet name="мистецтво" sheetId="13" r:id="rId12"/>
    <sheet name="матем" sheetId="14" r:id="rId13"/>
    <sheet name="алгебра" sheetId="15" r:id="rId14"/>
    <sheet name="геометр." sheetId="16" r:id="rId15"/>
    <sheet name="природозн." sheetId="17" r:id="rId16"/>
    <sheet name="біологія" sheetId="18" r:id="rId17"/>
    <sheet name="географ." sheetId="19" r:id="rId18"/>
    <sheet name="фізика" sheetId="20" r:id="rId19"/>
    <sheet name="астрономія" sheetId="21" r:id="rId20"/>
    <sheet name="хімія" sheetId="22" r:id="rId21"/>
    <sheet name="труд. навч" sheetId="23" r:id="rId22"/>
    <sheet name="інформат." sheetId="24" r:id="rId23"/>
    <sheet name="осн. здор." sheetId="25" r:id="rId24"/>
    <sheet name="фіз.культ." sheetId="26" r:id="rId25"/>
    <sheet name="Зах. Укр." sheetId="27" r:id="rId26"/>
  </sheets>
  <calcPr calcId="144525"/>
  <extLst>
    <ext uri="GoogleSheetsCustomDataVersion1">
      <go:sheetsCustomData xmlns:go="http://customooxmlschemas.google.com/" r:id="rId32" roundtripDataSignature="AMtx7miw7eVm98baybevohYYRknbCdhrVw=="/>
    </ext>
  </extLst>
</workbook>
</file>

<file path=xl/calcChain.xml><?xml version="1.0" encoding="utf-8"?>
<calcChain xmlns="http://schemas.openxmlformats.org/spreadsheetml/2006/main">
  <c r="I9" i="27" l="1"/>
  <c r="E9" i="27"/>
  <c r="F9" i="27" s="1"/>
  <c r="C9" i="27"/>
  <c r="D9" i="27" s="1"/>
  <c r="B9" i="27"/>
  <c r="J9" i="27" s="1"/>
  <c r="J8" i="27"/>
  <c r="H8" i="27"/>
  <c r="F8" i="27"/>
  <c r="D8" i="27"/>
  <c r="J7" i="27"/>
  <c r="H7" i="27"/>
  <c r="F7" i="27"/>
  <c r="D7" i="27"/>
  <c r="J6" i="27"/>
  <c r="H6" i="27"/>
  <c r="F6" i="27"/>
  <c r="D6" i="27"/>
  <c r="J5" i="27"/>
  <c r="H5" i="27"/>
  <c r="F5" i="27"/>
  <c r="D5" i="27"/>
  <c r="I17" i="26"/>
  <c r="J17" i="26" s="1"/>
  <c r="G17" i="26"/>
  <c r="H17" i="26" s="1"/>
  <c r="E17" i="26"/>
  <c r="F17" i="26" s="1"/>
  <c r="C17" i="26"/>
  <c r="D17" i="26" s="1"/>
  <c r="B17" i="26"/>
  <c r="J16" i="26"/>
  <c r="H16" i="26"/>
  <c r="F16" i="26"/>
  <c r="D16" i="26"/>
  <c r="J15" i="26"/>
  <c r="H15" i="26"/>
  <c r="F15" i="26"/>
  <c r="D15" i="26"/>
  <c r="J14" i="26"/>
  <c r="H14" i="26"/>
  <c r="F14" i="26"/>
  <c r="D14" i="26"/>
  <c r="J13" i="26"/>
  <c r="H13" i="26"/>
  <c r="F13" i="26"/>
  <c r="D13" i="26"/>
  <c r="J12" i="26"/>
  <c r="H12" i="26"/>
  <c r="F12" i="26"/>
  <c r="D12" i="26"/>
  <c r="J11" i="26"/>
  <c r="H11" i="26"/>
  <c r="F11" i="26"/>
  <c r="D11" i="26"/>
  <c r="J10" i="26"/>
  <c r="H10" i="26"/>
  <c r="F10" i="26"/>
  <c r="D10" i="26"/>
  <c r="J9" i="26"/>
  <c r="H9" i="26"/>
  <c r="F9" i="26"/>
  <c r="D9" i="26"/>
  <c r="J8" i="26"/>
  <c r="H8" i="26"/>
  <c r="F8" i="26"/>
  <c r="D8" i="26"/>
  <c r="J7" i="26"/>
  <c r="H7" i="26"/>
  <c r="F7" i="26"/>
  <c r="D7" i="26"/>
  <c r="J6" i="26"/>
  <c r="H6" i="26"/>
  <c r="F6" i="26"/>
  <c r="D6" i="26"/>
  <c r="J5" i="26"/>
  <c r="H5" i="26"/>
  <c r="F5" i="26"/>
  <c r="D5" i="26"/>
  <c r="I15" i="25"/>
  <c r="J15" i="25" s="1"/>
  <c r="G15" i="25"/>
  <c r="H15" i="25" s="1"/>
  <c r="E16" i="25" s="1"/>
  <c r="E15" i="25"/>
  <c r="F15" i="25" s="1"/>
  <c r="C15" i="25"/>
  <c r="D15" i="25" s="1"/>
  <c r="B15" i="25"/>
  <c r="J14" i="25"/>
  <c r="H14" i="25"/>
  <c r="F14" i="25"/>
  <c r="D14" i="25"/>
  <c r="J13" i="25"/>
  <c r="H13" i="25"/>
  <c r="F13" i="25"/>
  <c r="D13" i="25"/>
  <c r="J12" i="25"/>
  <c r="H12" i="25"/>
  <c r="F12" i="25"/>
  <c r="D12" i="25"/>
  <c r="J11" i="25"/>
  <c r="H11" i="25"/>
  <c r="F11" i="25"/>
  <c r="D11" i="25"/>
  <c r="J10" i="25"/>
  <c r="H10" i="25"/>
  <c r="F10" i="25"/>
  <c r="D10" i="25"/>
  <c r="J9" i="25"/>
  <c r="H9" i="25"/>
  <c r="F9" i="25"/>
  <c r="D9" i="25"/>
  <c r="J8" i="25"/>
  <c r="H8" i="25"/>
  <c r="F8" i="25"/>
  <c r="D8" i="25"/>
  <c r="J7" i="25"/>
  <c r="H7" i="25"/>
  <c r="F7" i="25"/>
  <c r="D7" i="25"/>
  <c r="J6" i="25"/>
  <c r="H6" i="25"/>
  <c r="F6" i="25"/>
  <c r="D6" i="25"/>
  <c r="J5" i="25"/>
  <c r="H5" i="25"/>
  <c r="F5" i="25"/>
  <c r="D5" i="25"/>
  <c r="I25" i="24"/>
  <c r="J25" i="24" s="1"/>
  <c r="G25" i="24"/>
  <c r="H25" i="24" s="1"/>
  <c r="E25" i="24"/>
  <c r="F25" i="24" s="1"/>
  <c r="C25" i="24"/>
  <c r="D25" i="24" s="1"/>
  <c r="B25" i="24"/>
  <c r="J24" i="24"/>
  <c r="H24" i="24"/>
  <c r="F24" i="24"/>
  <c r="D24" i="24"/>
  <c r="J23" i="24"/>
  <c r="H23" i="24"/>
  <c r="F23" i="24"/>
  <c r="D23" i="24"/>
  <c r="J22" i="24"/>
  <c r="H22" i="24"/>
  <c r="F22" i="24"/>
  <c r="D22" i="24"/>
  <c r="J21" i="24"/>
  <c r="H21" i="24"/>
  <c r="F21" i="24"/>
  <c r="D21" i="24"/>
  <c r="J20" i="24"/>
  <c r="H20" i="24"/>
  <c r="F20" i="24"/>
  <c r="D20" i="24"/>
  <c r="J19" i="24"/>
  <c r="H19" i="24"/>
  <c r="F19" i="24"/>
  <c r="D19" i="24"/>
  <c r="J18" i="24"/>
  <c r="H18" i="24"/>
  <c r="F18" i="24"/>
  <c r="D18" i="24"/>
  <c r="J17" i="24"/>
  <c r="H17" i="24"/>
  <c r="F17" i="24"/>
  <c r="D17" i="24"/>
  <c r="J16" i="24"/>
  <c r="H16" i="24"/>
  <c r="F16" i="24"/>
  <c r="D16" i="24"/>
  <c r="J15" i="24"/>
  <c r="H15" i="24"/>
  <c r="F15" i="24"/>
  <c r="D15" i="24"/>
  <c r="J14" i="24"/>
  <c r="H14" i="24"/>
  <c r="F14" i="24"/>
  <c r="D14" i="24"/>
  <c r="J13" i="24"/>
  <c r="H13" i="24"/>
  <c r="F13" i="24"/>
  <c r="D13" i="24"/>
  <c r="J12" i="24"/>
  <c r="H12" i="24"/>
  <c r="F12" i="24"/>
  <c r="D12" i="24"/>
  <c r="J11" i="24"/>
  <c r="H11" i="24"/>
  <c r="F11" i="24"/>
  <c r="D11" i="24"/>
  <c r="J10" i="24"/>
  <c r="H10" i="24"/>
  <c r="F10" i="24"/>
  <c r="D10" i="24"/>
  <c r="J9" i="24"/>
  <c r="H9" i="24"/>
  <c r="F9" i="24"/>
  <c r="D9" i="24"/>
  <c r="J8" i="24"/>
  <c r="H8" i="24"/>
  <c r="F8" i="24"/>
  <c r="D8" i="24"/>
  <c r="J7" i="24"/>
  <c r="H7" i="24"/>
  <c r="F7" i="24"/>
  <c r="D7" i="24"/>
  <c r="J6" i="24"/>
  <c r="H6" i="24"/>
  <c r="F6" i="24"/>
  <c r="D6" i="24"/>
  <c r="J5" i="24"/>
  <c r="H5" i="24"/>
  <c r="F5" i="24"/>
  <c r="D5" i="24"/>
  <c r="I25" i="23"/>
  <c r="G25" i="23"/>
  <c r="E25" i="23"/>
  <c r="F25" i="23" s="1"/>
  <c r="C25" i="23"/>
  <c r="D25" i="23" s="1"/>
  <c r="B25" i="23"/>
  <c r="J25" i="23" s="1"/>
  <c r="J24" i="23"/>
  <c r="H24" i="23"/>
  <c r="K24" i="23" s="1"/>
  <c r="F24" i="23"/>
  <c r="D24" i="23"/>
  <c r="J23" i="23"/>
  <c r="H23" i="23"/>
  <c r="K23" i="23" s="1"/>
  <c r="F23" i="23"/>
  <c r="D23" i="23"/>
  <c r="J22" i="23"/>
  <c r="H22" i="23"/>
  <c r="K22" i="23" s="1"/>
  <c r="F22" i="23"/>
  <c r="D22" i="23"/>
  <c r="J21" i="23"/>
  <c r="H21" i="23"/>
  <c r="K21" i="23" s="1"/>
  <c r="F21" i="23"/>
  <c r="D21" i="23"/>
  <c r="J20" i="23"/>
  <c r="H20" i="23"/>
  <c r="K20" i="23" s="1"/>
  <c r="F20" i="23"/>
  <c r="D20" i="23"/>
  <c r="J19" i="23"/>
  <c r="H19" i="23"/>
  <c r="K19" i="23" s="1"/>
  <c r="F19" i="23"/>
  <c r="D19" i="23"/>
  <c r="J18" i="23"/>
  <c r="H18" i="23"/>
  <c r="K18" i="23" s="1"/>
  <c r="F18" i="23"/>
  <c r="D18" i="23"/>
  <c r="J17" i="23"/>
  <c r="H17" i="23"/>
  <c r="K17" i="23" s="1"/>
  <c r="F17" i="23"/>
  <c r="D17" i="23"/>
  <c r="J16" i="23"/>
  <c r="H16" i="23"/>
  <c r="K16" i="23" s="1"/>
  <c r="F16" i="23"/>
  <c r="D16" i="23"/>
  <c r="J15" i="23"/>
  <c r="H15" i="23"/>
  <c r="K15" i="23" s="1"/>
  <c r="F15" i="23"/>
  <c r="D15" i="23"/>
  <c r="J14" i="23"/>
  <c r="H14" i="23"/>
  <c r="K14" i="23" s="1"/>
  <c r="F14" i="23"/>
  <c r="D14" i="23"/>
  <c r="J13" i="23"/>
  <c r="H13" i="23"/>
  <c r="K13" i="23" s="1"/>
  <c r="F13" i="23"/>
  <c r="D13" i="23"/>
  <c r="J12" i="23"/>
  <c r="H12" i="23"/>
  <c r="K12" i="23" s="1"/>
  <c r="F12" i="23"/>
  <c r="D12" i="23"/>
  <c r="J11" i="23"/>
  <c r="H11" i="23"/>
  <c r="K11" i="23" s="1"/>
  <c r="F11" i="23"/>
  <c r="D11" i="23"/>
  <c r="J10" i="23"/>
  <c r="H10" i="23"/>
  <c r="K10" i="23" s="1"/>
  <c r="F10" i="23"/>
  <c r="D10" i="23"/>
  <c r="J9" i="23"/>
  <c r="H9" i="23"/>
  <c r="K9" i="23" s="1"/>
  <c r="F9" i="23"/>
  <c r="D9" i="23"/>
  <c r="J8" i="23"/>
  <c r="H8" i="23"/>
  <c r="K8" i="23" s="1"/>
  <c r="F8" i="23"/>
  <c r="D8" i="23"/>
  <c r="J7" i="23"/>
  <c r="H7" i="23"/>
  <c r="K7" i="23" s="1"/>
  <c r="F7" i="23"/>
  <c r="D7" i="23"/>
  <c r="J6" i="23"/>
  <c r="H6" i="23"/>
  <c r="K6" i="23" s="1"/>
  <c r="F6" i="23"/>
  <c r="D6" i="23"/>
  <c r="J5" i="23"/>
  <c r="H5" i="23"/>
  <c r="K5" i="23" s="1"/>
  <c r="F5" i="23"/>
  <c r="D5" i="23"/>
  <c r="I13" i="22"/>
  <c r="J13" i="22" s="1"/>
  <c r="G13" i="22"/>
  <c r="H13" i="22" s="1"/>
  <c r="E13" i="22"/>
  <c r="F13" i="22" s="1"/>
  <c r="C13" i="22"/>
  <c r="D13" i="22" s="1"/>
  <c r="B13" i="22"/>
  <c r="J12" i="22"/>
  <c r="H12" i="22"/>
  <c r="F12" i="22"/>
  <c r="D12" i="22"/>
  <c r="J11" i="22"/>
  <c r="H11" i="22"/>
  <c r="F11" i="22"/>
  <c r="D11" i="22"/>
  <c r="J10" i="22"/>
  <c r="H10" i="22"/>
  <c r="F10" i="22"/>
  <c r="D10" i="22"/>
  <c r="J9" i="22"/>
  <c r="H9" i="22"/>
  <c r="F9" i="22"/>
  <c r="D9" i="22"/>
  <c r="J8" i="22"/>
  <c r="H8" i="22"/>
  <c r="F8" i="22"/>
  <c r="D8" i="22"/>
  <c r="J7" i="22"/>
  <c r="H7" i="22"/>
  <c r="F7" i="22"/>
  <c r="D7" i="22"/>
  <c r="J6" i="22"/>
  <c r="H6" i="22"/>
  <c r="F6" i="22"/>
  <c r="D6" i="22"/>
  <c r="J5" i="22"/>
  <c r="H5" i="22"/>
  <c r="F5" i="22"/>
  <c r="D5" i="22"/>
  <c r="I6" i="21"/>
  <c r="J6" i="21" s="1"/>
  <c r="G6" i="21"/>
  <c r="H6" i="21" s="1"/>
  <c r="E7" i="21" s="1"/>
  <c r="E6" i="21"/>
  <c r="F6" i="21" s="1"/>
  <c r="C6" i="21"/>
  <c r="D6" i="21" s="1"/>
  <c r="B6" i="21"/>
  <c r="J5" i="21"/>
  <c r="H5" i="21"/>
  <c r="F5" i="21"/>
  <c r="D5" i="21"/>
  <c r="I13" i="20"/>
  <c r="J13" i="20" s="1"/>
  <c r="G13" i="20"/>
  <c r="H13" i="20" s="1"/>
  <c r="E13" i="20"/>
  <c r="F13" i="20" s="1"/>
  <c r="C13" i="20"/>
  <c r="D13" i="20" s="1"/>
  <c r="B13" i="20"/>
  <c r="J12" i="20"/>
  <c r="H12" i="20"/>
  <c r="F12" i="20"/>
  <c r="D12" i="20"/>
  <c r="J11" i="20"/>
  <c r="H11" i="20"/>
  <c r="F11" i="20"/>
  <c r="D11" i="20"/>
  <c r="J10" i="20"/>
  <c r="H10" i="20"/>
  <c r="F10" i="20"/>
  <c r="D10" i="20"/>
  <c r="J9" i="20"/>
  <c r="H9" i="20"/>
  <c r="F9" i="20"/>
  <c r="D9" i="20"/>
  <c r="J8" i="20"/>
  <c r="H8" i="20"/>
  <c r="F8" i="20"/>
  <c r="D8" i="20"/>
  <c r="J7" i="20"/>
  <c r="H7" i="20"/>
  <c r="F7" i="20"/>
  <c r="D7" i="20"/>
  <c r="J6" i="20"/>
  <c r="H6" i="20"/>
  <c r="F6" i="20"/>
  <c r="D6" i="20"/>
  <c r="J5" i="20"/>
  <c r="H5" i="20"/>
  <c r="F5" i="20"/>
  <c r="D5" i="20"/>
  <c r="I15" i="19"/>
  <c r="J15" i="19" s="1"/>
  <c r="G15" i="19"/>
  <c r="H15" i="19" s="1"/>
  <c r="E16" i="19" s="1"/>
  <c r="E15" i="19"/>
  <c r="F15" i="19" s="1"/>
  <c r="C15" i="19"/>
  <c r="D15" i="19" s="1"/>
  <c r="B15" i="19"/>
  <c r="J14" i="19"/>
  <c r="H14" i="19"/>
  <c r="F14" i="19"/>
  <c r="D14" i="19"/>
  <c r="J13" i="19"/>
  <c r="H13" i="19"/>
  <c r="F13" i="19"/>
  <c r="D13" i="19"/>
  <c r="J12" i="19"/>
  <c r="H12" i="19"/>
  <c r="F12" i="19"/>
  <c r="D12" i="19"/>
  <c r="J11" i="19"/>
  <c r="H11" i="19"/>
  <c r="F11" i="19"/>
  <c r="D11" i="19"/>
  <c r="J10" i="19"/>
  <c r="H10" i="19"/>
  <c r="F10" i="19"/>
  <c r="D10" i="19"/>
  <c r="J9" i="19"/>
  <c r="H9" i="19"/>
  <c r="F9" i="19"/>
  <c r="D9" i="19"/>
  <c r="J8" i="19"/>
  <c r="H8" i="19"/>
  <c r="F8" i="19"/>
  <c r="D8" i="19"/>
  <c r="J7" i="19"/>
  <c r="H7" i="19"/>
  <c r="F7" i="19"/>
  <c r="D7" i="19"/>
  <c r="J6" i="19"/>
  <c r="H6" i="19"/>
  <c r="F6" i="19"/>
  <c r="D6" i="19"/>
  <c r="J5" i="19"/>
  <c r="H5" i="19"/>
  <c r="F5" i="19"/>
  <c r="D5" i="19"/>
  <c r="I15" i="18"/>
  <c r="J15" i="18" s="1"/>
  <c r="G15" i="18"/>
  <c r="H15" i="18" s="1"/>
  <c r="E15" i="18"/>
  <c r="F15" i="18" s="1"/>
  <c r="C15" i="18"/>
  <c r="D15" i="18" s="1"/>
  <c r="B15" i="18"/>
  <c r="J14" i="18"/>
  <c r="H14" i="18"/>
  <c r="F14" i="18"/>
  <c r="D14" i="18"/>
  <c r="J13" i="18"/>
  <c r="H13" i="18"/>
  <c r="F13" i="18"/>
  <c r="D13" i="18"/>
  <c r="J12" i="18"/>
  <c r="H12" i="18"/>
  <c r="F12" i="18"/>
  <c r="D12" i="18"/>
  <c r="J11" i="18"/>
  <c r="H11" i="18"/>
  <c r="F11" i="18"/>
  <c r="D11" i="18"/>
  <c r="J10" i="18"/>
  <c r="H10" i="18"/>
  <c r="F10" i="18"/>
  <c r="D10" i="18"/>
  <c r="J9" i="18"/>
  <c r="H9" i="18"/>
  <c r="F9" i="18"/>
  <c r="D9" i="18"/>
  <c r="J8" i="18"/>
  <c r="H8" i="18"/>
  <c r="F8" i="18"/>
  <c r="D8" i="18"/>
  <c r="J7" i="18"/>
  <c r="H7" i="18"/>
  <c r="F7" i="18"/>
  <c r="D7" i="18"/>
  <c r="J6" i="18"/>
  <c r="H6" i="18"/>
  <c r="F6" i="18"/>
  <c r="D6" i="18"/>
  <c r="J5" i="18"/>
  <c r="H5" i="18"/>
  <c r="F5" i="18"/>
  <c r="D5" i="18"/>
  <c r="I7" i="17"/>
  <c r="J7" i="17" s="1"/>
  <c r="G7" i="17"/>
  <c r="H7" i="17" s="1"/>
  <c r="E8" i="17" s="1"/>
  <c r="E7" i="17"/>
  <c r="F7" i="17" s="1"/>
  <c r="C7" i="17"/>
  <c r="D7" i="17" s="1"/>
  <c r="B7" i="17"/>
  <c r="J6" i="17"/>
  <c r="H6" i="17"/>
  <c r="F6" i="17"/>
  <c r="D6" i="17"/>
  <c r="J5" i="17"/>
  <c r="H5" i="17"/>
  <c r="F5" i="17"/>
  <c r="D5" i="17"/>
  <c r="I11" i="16"/>
  <c r="J11" i="16" s="1"/>
  <c r="G11" i="16"/>
  <c r="H11" i="16" s="1"/>
  <c r="E11" i="16"/>
  <c r="F11" i="16" s="1"/>
  <c r="C11" i="16"/>
  <c r="D11" i="16" s="1"/>
  <c r="B11" i="16"/>
  <c r="J10" i="16"/>
  <c r="H10" i="16"/>
  <c r="F10" i="16"/>
  <c r="D10" i="16"/>
  <c r="J9" i="16"/>
  <c r="H9" i="16"/>
  <c r="F9" i="16"/>
  <c r="D9" i="16"/>
  <c r="J8" i="16"/>
  <c r="H8" i="16"/>
  <c r="F8" i="16"/>
  <c r="D8" i="16"/>
  <c r="J7" i="16"/>
  <c r="H7" i="16"/>
  <c r="F7" i="16"/>
  <c r="D7" i="16"/>
  <c r="J6" i="16"/>
  <c r="H6" i="16"/>
  <c r="F6" i="16"/>
  <c r="D6" i="16"/>
  <c r="J5" i="16"/>
  <c r="H5" i="16"/>
  <c r="F5" i="16"/>
  <c r="D5" i="16"/>
  <c r="I11" i="15"/>
  <c r="J11" i="15" s="1"/>
  <c r="G11" i="15"/>
  <c r="H11" i="15" s="1"/>
  <c r="E12" i="15" s="1"/>
  <c r="E11" i="15"/>
  <c r="F11" i="15" s="1"/>
  <c r="C11" i="15"/>
  <c r="D11" i="15" s="1"/>
  <c r="B11" i="15"/>
  <c r="J10" i="15"/>
  <c r="H10" i="15"/>
  <c r="F10" i="15"/>
  <c r="D10" i="15"/>
  <c r="J9" i="15"/>
  <c r="H9" i="15"/>
  <c r="F9" i="15"/>
  <c r="D9" i="15"/>
  <c r="J8" i="15"/>
  <c r="H8" i="15"/>
  <c r="F8" i="15"/>
  <c r="D8" i="15"/>
  <c r="J7" i="15"/>
  <c r="H7" i="15"/>
  <c r="F7" i="15"/>
  <c r="D7" i="15"/>
  <c r="J6" i="15"/>
  <c r="H6" i="15"/>
  <c r="F6" i="15"/>
  <c r="D6" i="15"/>
  <c r="J5" i="15"/>
  <c r="H5" i="15"/>
  <c r="F5" i="15"/>
  <c r="D5" i="15"/>
  <c r="I11" i="14"/>
  <c r="J11" i="14" s="1"/>
  <c r="G11" i="14"/>
  <c r="H11" i="14" s="1"/>
  <c r="E11" i="14"/>
  <c r="F11" i="14" s="1"/>
  <c r="C11" i="14"/>
  <c r="D11" i="14" s="1"/>
  <c r="B11" i="14"/>
  <c r="J10" i="14"/>
  <c r="H10" i="14"/>
  <c r="F10" i="14"/>
  <c r="D10" i="14"/>
  <c r="J9" i="14"/>
  <c r="H9" i="14"/>
  <c r="F9" i="14"/>
  <c r="D9" i="14"/>
  <c r="J8" i="14"/>
  <c r="H8" i="14"/>
  <c r="F8" i="14"/>
  <c r="D8" i="14"/>
  <c r="J7" i="14"/>
  <c r="H7" i="14"/>
  <c r="F7" i="14"/>
  <c r="D7" i="14"/>
  <c r="J6" i="14"/>
  <c r="H6" i="14"/>
  <c r="F6" i="14"/>
  <c r="D6" i="14"/>
  <c r="J5" i="14"/>
  <c r="H5" i="14"/>
  <c r="F5" i="14"/>
  <c r="D5" i="14"/>
  <c r="I11" i="13"/>
  <c r="J11" i="13" s="1"/>
  <c r="G11" i="13"/>
  <c r="H11" i="13" s="1"/>
  <c r="E12" i="13" s="1"/>
  <c r="E11" i="13"/>
  <c r="F11" i="13" s="1"/>
  <c r="C11" i="13"/>
  <c r="D11" i="13" s="1"/>
  <c r="B11" i="13"/>
  <c r="J10" i="13"/>
  <c r="H10" i="13"/>
  <c r="F10" i="13"/>
  <c r="J9" i="13"/>
  <c r="H9" i="13"/>
  <c r="F9" i="13"/>
  <c r="J8" i="13"/>
  <c r="H8" i="13"/>
  <c r="F8" i="13"/>
  <c r="J7" i="13"/>
  <c r="H7" i="13"/>
  <c r="F7" i="13"/>
  <c r="J6" i="13"/>
  <c r="H6" i="13"/>
  <c r="F6" i="13"/>
  <c r="J5" i="13"/>
  <c r="H5" i="13"/>
  <c r="F5" i="13"/>
  <c r="I11" i="12"/>
  <c r="J11" i="12" s="1"/>
  <c r="G11" i="12"/>
  <c r="H11" i="12" s="1"/>
  <c r="E11" i="12"/>
  <c r="F11" i="12" s="1"/>
  <c r="C11" i="12"/>
  <c r="D11" i="12" s="1"/>
  <c r="B11" i="12"/>
  <c r="J10" i="12"/>
  <c r="H10" i="12"/>
  <c r="F10" i="12"/>
  <c r="J9" i="12"/>
  <c r="H9" i="12"/>
  <c r="F9" i="12"/>
  <c r="J8" i="12"/>
  <c r="H8" i="12"/>
  <c r="F8" i="12"/>
  <c r="J7" i="12"/>
  <c r="H7" i="12"/>
  <c r="F7" i="12"/>
  <c r="J6" i="12"/>
  <c r="H6" i="12"/>
  <c r="F6" i="12"/>
  <c r="J5" i="12"/>
  <c r="H5" i="12"/>
  <c r="F5" i="12"/>
  <c r="I11" i="11"/>
  <c r="J11" i="11" s="1"/>
  <c r="G11" i="11"/>
  <c r="H11" i="11" s="1"/>
  <c r="E12" i="11" s="1"/>
  <c r="E11" i="11"/>
  <c r="F11" i="11" s="1"/>
  <c r="C11" i="11"/>
  <c r="D11" i="11" s="1"/>
  <c r="B11" i="11"/>
  <c r="J10" i="11"/>
  <c r="H10" i="11"/>
  <c r="F10" i="11"/>
  <c r="J9" i="11"/>
  <c r="H9" i="11"/>
  <c r="F9" i="11"/>
  <c r="J8" i="11"/>
  <c r="H8" i="11"/>
  <c r="F8" i="11"/>
  <c r="J7" i="11"/>
  <c r="H7" i="11"/>
  <c r="F7" i="11"/>
  <c r="J6" i="11"/>
  <c r="H6" i="11"/>
  <c r="F6" i="11"/>
  <c r="J5" i="11"/>
  <c r="H5" i="11"/>
  <c r="F5" i="11"/>
  <c r="I6" i="10"/>
  <c r="J6" i="10" s="1"/>
  <c r="G6" i="10"/>
  <c r="H6" i="10" s="1"/>
  <c r="E6" i="10"/>
  <c r="F6" i="10" s="1"/>
  <c r="C6" i="10"/>
  <c r="D6" i="10" s="1"/>
  <c r="B6" i="10"/>
  <c r="J5" i="10"/>
  <c r="H5" i="10"/>
  <c r="F5" i="10"/>
  <c r="D5" i="10"/>
  <c r="I7" i="9"/>
  <c r="G7" i="9"/>
  <c r="E7" i="9"/>
  <c r="C7" i="9"/>
  <c r="B7" i="9"/>
  <c r="D7" i="9" s="1"/>
  <c r="J6" i="9"/>
  <c r="H6" i="9"/>
  <c r="F6" i="9"/>
  <c r="D6" i="9"/>
  <c r="J5" i="9"/>
  <c r="H5" i="9"/>
  <c r="F5" i="9"/>
  <c r="D5" i="9"/>
  <c r="I15" i="8"/>
  <c r="G15" i="8"/>
  <c r="E15" i="8"/>
  <c r="C15" i="8"/>
  <c r="B15" i="8"/>
  <c r="J15" i="8" s="1"/>
  <c r="J14" i="8"/>
  <c r="H14" i="8"/>
  <c r="F14" i="8"/>
  <c r="D14" i="8"/>
  <c r="J13" i="8"/>
  <c r="H13" i="8"/>
  <c r="F13" i="8"/>
  <c r="D13" i="8"/>
  <c r="J12" i="8"/>
  <c r="H12" i="8"/>
  <c r="F12" i="8"/>
  <c r="D12" i="8"/>
  <c r="J11" i="8"/>
  <c r="H11" i="8"/>
  <c r="F11" i="8"/>
  <c r="D11" i="8"/>
  <c r="J10" i="8"/>
  <c r="H10" i="8"/>
  <c r="F10" i="8"/>
  <c r="D10" i="8"/>
  <c r="J9" i="8"/>
  <c r="H9" i="8"/>
  <c r="F9" i="8"/>
  <c r="D9" i="8"/>
  <c r="J8" i="8"/>
  <c r="H8" i="8"/>
  <c r="F8" i="8"/>
  <c r="D8" i="8"/>
  <c r="J7" i="8"/>
  <c r="H7" i="8"/>
  <c r="F7" i="8"/>
  <c r="D7" i="8"/>
  <c r="J6" i="8"/>
  <c r="H6" i="8"/>
  <c r="F6" i="8"/>
  <c r="D6" i="8"/>
  <c r="J5" i="8"/>
  <c r="H5" i="8"/>
  <c r="F5" i="8"/>
  <c r="D5" i="8"/>
  <c r="I15" i="7"/>
  <c r="G15" i="7"/>
  <c r="E15" i="7"/>
  <c r="C15" i="7"/>
  <c r="B15" i="7"/>
  <c r="J15" i="7" s="1"/>
  <c r="J14" i="7"/>
  <c r="H14" i="7"/>
  <c r="F14" i="7"/>
  <c r="D14" i="7"/>
  <c r="J13" i="7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J9" i="7"/>
  <c r="H9" i="7"/>
  <c r="F9" i="7"/>
  <c r="D9" i="7"/>
  <c r="J8" i="7"/>
  <c r="H8" i="7"/>
  <c r="F8" i="7"/>
  <c r="D8" i="7"/>
  <c r="J7" i="7"/>
  <c r="H7" i="7"/>
  <c r="F7" i="7"/>
  <c r="D7" i="7"/>
  <c r="J6" i="7"/>
  <c r="H6" i="7"/>
  <c r="F6" i="7"/>
  <c r="D6" i="7"/>
  <c r="J5" i="7"/>
  <c r="H5" i="7"/>
  <c r="F5" i="7"/>
  <c r="D5" i="7"/>
  <c r="I17" i="6"/>
  <c r="G17" i="6"/>
  <c r="E17" i="6"/>
  <c r="C17" i="6"/>
  <c r="B17" i="6"/>
  <c r="J17" i="6" s="1"/>
  <c r="J16" i="6"/>
  <c r="H16" i="6"/>
  <c r="F16" i="6"/>
  <c r="D16" i="6"/>
  <c r="J15" i="6"/>
  <c r="H15" i="6"/>
  <c r="F15" i="6"/>
  <c r="D15" i="6"/>
  <c r="J14" i="6"/>
  <c r="H14" i="6"/>
  <c r="F14" i="6"/>
  <c r="D14" i="6"/>
  <c r="J13" i="6"/>
  <c r="H13" i="6"/>
  <c r="F13" i="6"/>
  <c r="D13" i="6"/>
  <c r="J12" i="6"/>
  <c r="H12" i="6"/>
  <c r="F12" i="6"/>
  <c r="D12" i="6"/>
  <c r="J11" i="6"/>
  <c r="H11" i="6"/>
  <c r="F11" i="6"/>
  <c r="D11" i="6"/>
  <c r="J10" i="6"/>
  <c r="H10" i="6"/>
  <c r="F10" i="6"/>
  <c r="D10" i="6"/>
  <c r="J9" i="6"/>
  <c r="H9" i="6"/>
  <c r="F9" i="6"/>
  <c r="D9" i="6"/>
  <c r="J8" i="6"/>
  <c r="H8" i="6"/>
  <c r="F8" i="6"/>
  <c r="D8" i="6"/>
  <c r="J7" i="6"/>
  <c r="H7" i="6"/>
  <c r="F7" i="6"/>
  <c r="D7" i="6"/>
  <c r="J6" i="6"/>
  <c r="H6" i="6"/>
  <c r="F6" i="6"/>
  <c r="D6" i="6"/>
  <c r="J5" i="6"/>
  <c r="F5" i="6"/>
  <c r="D5" i="6"/>
  <c r="I17" i="5"/>
  <c r="J17" i="5" s="1"/>
  <c r="G17" i="5"/>
  <c r="H17" i="5" s="1"/>
  <c r="E17" i="5"/>
  <c r="F17" i="5" s="1"/>
  <c r="C17" i="5"/>
  <c r="D17" i="5" s="1"/>
  <c r="B17" i="5"/>
  <c r="J16" i="5"/>
  <c r="H16" i="5"/>
  <c r="F16" i="5"/>
  <c r="D16" i="5"/>
  <c r="J15" i="5"/>
  <c r="H15" i="5"/>
  <c r="F15" i="5"/>
  <c r="D15" i="5"/>
  <c r="J14" i="5"/>
  <c r="H14" i="5"/>
  <c r="F14" i="5"/>
  <c r="D14" i="5"/>
  <c r="J13" i="5"/>
  <c r="H13" i="5"/>
  <c r="F13" i="5"/>
  <c r="D13" i="5"/>
  <c r="J12" i="5"/>
  <c r="H12" i="5"/>
  <c r="F12" i="5"/>
  <c r="D12" i="5"/>
  <c r="J11" i="5"/>
  <c r="H11" i="5"/>
  <c r="F11" i="5"/>
  <c r="D11" i="5"/>
  <c r="J10" i="5"/>
  <c r="H10" i="5"/>
  <c r="F10" i="5"/>
  <c r="D10" i="5"/>
  <c r="J9" i="5"/>
  <c r="H9" i="5"/>
  <c r="F9" i="5"/>
  <c r="D9" i="5"/>
  <c r="J8" i="5"/>
  <c r="H8" i="5"/>
  <c r="F8" i="5"/>
  <c r="D8" i="5"/>
  <c r="J7" i="5"/>
  <c r="H7" i="5"/>
  <c r="F7" i="5"/>
  <c r="D7" i="5"/>
  <c r="J6" i="5"/>
  <c r="H6" i="5"/>
  <c r="F6" i="5"/>
  <c r="D6" i="5"/>
  <c r="J5" i="5"/>
  <c r="H5" i="5"/>
  <c r="F5" i="5"/>
  <c r="D5" i="5"/>
  <c r="I16" i="4"/>
  <c r="J16" i="4" s="1"/>
  <c r="G16" i="4"/>
  <c r="H16" i="4" s="1"/>
  <c r="E17" i="4" s="1"/>
  <c r="E16" i="4"/>
  <c r="F16" i="4" s="1"/>
  <c r="C16" i="4"/>
  <c r="D16" i="4" s="1"/>
  <c r="B16" i="4"/>
  <c r="J14" i="4"/>
  <c r="H14" i="4"/>
  <c r="F14" i="4"/>
  <c r="D14" i="4"/>
  <c r="J13" i="4"/>
  <c r="H13" i="4"/>
  <c r="F13" i="4"/>
  <c r="D13" i="4"/>
  <c r="J12" i="4"/>
  <c r="H12" i="4"/>
  <c r="F12" i="4"/>
  <c r="D12" i="4"/>
  <c r="J11" i="4"/>
  <c r="H11" i="4"/>
  <c r="F11" i="4"/>
  <c r="D11" i="4"/>
  <c r="J10" i="4"/>
  <c r="H10" i="4"/>
  <c r="F10" i="4"/>
  <c r="D10" i="4"/>
  <c r="J9" i="4"/>
  <c r="H9" i="4"/>
  <c r="F9" i="4"/>
  <c r="D9" i="4"/>
  <c r="J8" i="4"/>
  <c r="H8" i="4"/>
  <c r="F8" i="4"/>
  <c r="D8" i="4"/>
  <c r="J7" i="4"/>
  <c r="H7" i="4"/>
  <c r="F7" i="4"/>
  <c r="D7" i="4"/>
  <c r="J6" i="4"/>
  <c r="H6" i="4"/>
  <c r="F6" i="4"/>
  <c r="D6" i="4"/>
  <c r="J5" i="4"/>
  <c r="H5" i="4"/>
  <c r="F5" i="4"/>
  <c r="D5" i="4"/>
  <c r="I17" i="3"/>
  <c r="J17" i="3" s="1"/>
  <c r="G17" i="3"/>
  <c r="H17" i="3" s="1"/>
  <c r="E17" i="3"/>
  <c r="F17" i="3" s="1"/>
  <c r="C17" i="3"/>
  <c r="D17" i="3" s="1"/>
  <c r="B17" i="3"/>
  <c r="J16" i="3"/>
  <c r="H16" i="3"/>
  <c r="F16" i="3"/>
  <c r="D16" i="3"/>
  <c r="J15" i="3"/>
  <c r="H15" i="3"/>
  <c r="F15" i="3"/>
  <c r="D15" i="3"/>
  <c r="J14" i="3"/>
  <c r="H14" i="3"/>
  <c r="F14" i="3"/>
  <c r="D14" i="3"/>
  <c r="J13" i="3"/>
  <c r="H13" i="3"/>
  <c r="F13" i="3"/>
  <c r="D13" i="3"/>
  <c r="J12" i="3"/>
  <c r="H12" i="3"/>
  <c r="F12" i="3"/>
  <c r="D12" i="3"/>
  <c r="J11" i="3"/>
  <c r="H11" i="3"/>
  <c r="F11" i="3"/>
  <c r="D11" i="3"/>
  <c r="J10" i="3"/>
  <c r="H10" i="3"/>
  <c r="F10" i="3"/>
  <c r="D10" i="3"/>
  <c r="J9" i="3"/>
  <c r="H9" i="3"/>
  <c r="F9" i="3"/>
  <c r="D9" i="3"/>
  <c r="J8" i="3"/>
  <c r="H8" i="3"/>
  <c r="F8" i="3"/>
  <c r="D8" i="3"/>
  <c r="J7" i="3"/>
  <c r="H7" i="3"/>
  <c r="F7" i="3"/>
  <c r="D7" i="3"/>
  <c r="J6" i="3"/>
  <c r="H6" i="3"/>
  <c r="F6" i="3"/>
  <c r="D6" i="3"/>
  <c r="J5" i="3"/>
  <c r="H5" i="3"/>
  <c r="F5" i="3"/>
  <c r="D5" i="3"/>
  <c r="I17" i="2"/>
  <c r="J17" i="2" s="1"/>
  <c r="G17" i="2"/>
  <c r="H17" i="2" s="1"/>
  <c r="E18" i="2" s="1"/>
  <c r="E17" i="2"/>
  <c r="F17" i="2" s="1"/>
  <c r="C17" i="2"/>
  <c r="D17" i="2" s="1"/>
  <c r="B17" i="2"/>
  <c r="J16" i="2"/>
  <c r="H16" i="2"/>
  <c r="F16" i="2"/>
  <c r="D16" i="2"/>
  <c r="J15" i="2"/>
  <c r="H15" i="2"/>
  <c r="F15" i="2"/>
  <c r="D15" i="2"/>
  <c r="J14" i="2"/>
  <c r="H14" i="2"/>
  <c r="F14" i="2"/>
  <c r="D14" i="2"/>
  <c r="J13" i="2"/>
  <c r="H13" i="2"/>
  <c r="F13" i="2"/>
  <c r="D13" i="2"/>
  <c r="J12" i="2"/>
  <c r="H12" i="2"/>
  <c r="F12" i="2"/>
  <c r="D12" i="2"/>
  <c r="J11" i="2"/>
  <c r="H11" i="2"/>
  <c r="F11" i="2"/>
  <c r="D11" i="2"/>
  <c r="J10" i="2"/>
  <c r="H10" i="2"/>
  <c r="F10" i="2"/>
  <c r="D10" i="2"/>
  <c r="J9" i="2"/>
  <c r="H9" i="2"/>
  <c r="F9" i="2"/>
  <c r="D9" i="2"/>
  <c r="J8" i="2"/>
  <c r="H8" i="2"/>
  <c r="F8" i="2"/>
  <c r="D8" i="2"/>
  <c r="J7" i="2"/>
  <c r="H7" i="2"/>
  <c r="F7" i="2"/>
  <c r="D7" i="2"/>
  <c r="J6" i="2"/>
  <c r="H6" i="2"/>
  <c r="F6" i="2"/>
  <c r="D6" i="2"/>
  <c r="J5" i="2"/>
  <c r="H5" i="2"/>
  <c r="F5" i="2"/>
  <c r="E18" i="3" l="1"/>
  <c r="E18" i="5"/>
  <c r="D17" i="6"/>
  <c r="F17" i="6"/>
  <c r="H17" i="6"/>
  <c r="E18" i="6" s="1"/>
  <c r="D15" i="7"/>
  <c r="F15" i="7"/>
  <c r="H15" i="7"/>
  <c r="E17" i="7" s="1"/>
  <c r="D15" i="8"/>
  <c r="F15" i="8"/>
  <c r="H15" i="8"/>
  <c r="E16" i="8" s="1"/>
  <c r="H7" i="9"/>
  <c r="F7" i="9"/>
  <c r="J7" i="9"/>
  <c r="E7" i="10"/>
  <c r="E12" i="12"/>
  <c r="E12" i="14"/>
  <c r="E12" i="16"/>
  <c r="E16" i="18"/>
  <c r="E14" i="20"/>
  <c r="E14" i="22"/>
  <c r="E26" i="23"/>
  <c r="E26" i="24"/>
  <c r="E18" i="26"/>
  <c r="H25" i="23"/>
  <c r="K25" i="23" s="1"/>
  <c r="H9" i="27"/>
  <c r="E10" i="27" s="1"/>
  <c r="E8" i="9" l="1"/>
</calcChain>
</file>

<file path=xl/sharedStrings.xml><?xml version="1.0" encoding="utf-8"?>
<sst xmlns="http://schemas.openxmlformats.org/spreadsheetml/2006/main" count="686" uniqueCount="88">
  <si>
    <t>Клас</t>
  </si>
  <si>
    <t>Кількість учнів у класі</t>
  </si>
  <si>
    <t>Якість знань</t>
  </si>
  <si>
    <t>Кількість</t>
  </si>
  <si>
    <t>Відсотки</t>
  </si>
  <si>
    <t>Всього</t>
  </si>
  <si>
    <t>Якість знань з предмету (ІІІ+IV рівні)</t>
  </si>
  <si>
    <t>Результативність навчання учнів з української мови за 2021/2022 н. р.</t>
  </si>
  <si>
    <t>Початковий</t>
  </si>
  <si>
    <t>Середній</t>
  </si>
  <si>
    <t>Достатній</t>
  </si>
  <si>
    <t>Високий</t>
  </si>
  <si>
    <t>Вчитель</t>
  </si>
  <si>
    <t>5-А</t>
  </si>
  <si>
    <t>5-Б</t>
  </si>
  <si>
    <t>6-А</t>
  </si>
  <si>
    <t>6-Б</t>
  </si>
  <si>
    <t>7-А</t>
  </si>
  <si>
    <t>7-Б</t>
  </si>
  <si>
    <t>8-А</t>
  </si>
  <si>
    <t>8-Б</t>
  </si>
  <si>
    <t>9-А</t>
  </si>
  <si>
    <t>9-Б</t>
  </si>
  <si>
    <t>Результативність навчання учнів з української літератури за 2021/2022 н. р.</t>
  </si>
  <si>
    <t>Результативність навчання учнів з російської мови за 2021/2022 н. р.</t>
  </si>
  <si>
    <t xml:space="preserve"> Результативність навчання учнів з англійської мови за 2021/2022 н. р.</t>
  </si>
  <si>
    <t>Результативність навчання учнів із зарубіжної літератури за 2021/2022 н. р.</t>
  </si>
  <si>
    <t>Результативність навчання учнів з історії України за 2021/2022 н. р.</t>
  </si>
  <si>
    <t>Результативність навчання учнів з всесвітньої історії за 2021/2022н. р.</t>
  </si>
  <si>
    <t>Результативність навчання учнів з правознавства за 2021/2022 н. р.</t>
  </si>
  <si>
    <t>Результативність навчання учнів з громадянської освіти за 2021/2022 н. р.</t>
  </si>
  <si>
    <t>Результативність навчання учнів з музичного мистецтва за 2021/2022 н. р.</t>
  </si>
  <si>
    <t>Результативність навчання учнів з образотворчого мистецтва за 2021/2022 н. р.</t>
  </si>
  <si>
    <t>Результативність навчання учнів з мистецтва за 2021/2022 н. р.</t>
  </si>
  <si>
    <t>Результативність навчання учнів з математики за 2021/2022 н. р.</t>
  </si>
  <si>
    <t>Результативність навчання учнів з алгебри за 2021/2022 н. р.</t>
  </si>
  <si>
    <t>Результативність навчання учнів з геометрії за 2021/2022 н. р.</t>
  </si>
  <si>
    <t>Результативність навчання учнів з природознавства за 2021/2022 н. р.</t>
  </si>
  <si>
    <t>Результативність навчання учнів з біології за 2021/2022 н.р.</t>
  </si>
  <si>
    <t>Результативність навчання учнів з географії за 2021/2022 н.р.</t>
  </si>
  <si>
    <t>Результативність навчання учнів з фізики за 2021/2022 н. р.</t>
  </si>
  <si>
    <t>Результативність навчання учнів з астрономії за 2021/2022 н. р.</t>
  </si>
  <si>
    <t>Результативність навчання учнів з хімії за 2021/2022 н. р.</t>
  </si>
  <si>
    <t>Результативність навчання учнів з трудового навчання за 2021/2022 н. р.</t>
  </si>
  <si>
    <t>5-Ад</t>
  </si>
  <si>
    <t>5-Ах</t>
  </si>
  <si>
    <t>5-Бд</t>
  </si>
  <si>
    <t>5-Бх</t>
  </si>
  <si>
    <t>6-Ад</t>
  </si>
  <si>
    <t>6-Ах</t>
  </si>
  <si>
    <t>6-Бд</t>
  </si>
  <si>
    <t>6-Бх</t>
  </si>
  <si>
    <t>7-Ад</t>
  </si>
  <si>
    <t>7-Ах</t>
  </si>
  <si>
    <t>7-Бд</t>
  </si>
  <si>
    <t>7-Бх</t>
  </si>
  <si>
    <t>8-Ад</t>
  </si>
  <si>
    <t>8-Ах</t>
  </si>
  <si>
    <t>8-Бд</t>
  </si>
  <si>
    <t>8-Бх</t>
  </si>
  <si>
    <t>9-Ад</t>
  </si>
  <si>
    <t>9-Ахл</t>
  </si>
  <si>
    <t>9-Бд</t>
  </si>
  <si>
    <t>9-Бхл</t>
  </si>
  <si>
    <t>Результативність навчання учнів з інформатики за 2021/2022 н. р.</t>
  </si>
  <si>
    <t>5-Б1</t>
  </si>
  <si>
    <t>5-Б2</t>
  </si>
  <si>
    <t>6-А1</t>
  </si>
  <si>
    <t>6-А2</t>
  </si>
  <si>
    <t>6-Б1</t>
  </si>
  <si>
    <t>6-Б2</t>
  </si>
  <si>
    <t>7-А1</t>
  </si>
  <si>
    <t>7-А2</t>
  </si>
  <si>
    <t>7-Б1</t>
  </si>
  <si>
    <t>7-Б2</t>
  </si>
  <si>
    <t>8-А1</t>
  </si>
  <si>
    <t>8-А2</t>
  </si>
  <si>
    <t>8-Б1</t>
  </si>
  <si>
    <t>8-Б2</t>
  </si>
  <si>
    <t>9Б1</t>
  </si>
  <si>
    <t>9-Б2</t>
  </si>
  <si>
    <t>Результативність навчання учнів з основ здоров'я за 2021/2022 н.р.</t>
  </si>
  <si>
    <t>Результативність навчання учнів з фізичної культури за 2021/2022 н. р.</t>
  </si>
  <si>
    <t>Результативність навчання учнів із Захисту України за 2021/2022 н. р.</t>
  </si>
  <si>
    <t>10д</t>
  </si>
  <si>
    <t>10х</t>
  </si>
  <si>
    <t>11д</t>
  </si>
  <si>
    <t>11х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</si>
</sst>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color rgb="FF000000"/>
      <name val="Arial"/>
      <scheme val="minor"/>
    </font>
    <font>
      <b/>
      <sz val="12"/>
      <color rgb="FF000000"/>
      <name val="Arial"/>
    </font>
    <font>
      <sz val="1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i/>
      <sz val="10"/>
      <color rgb="FF00CCFF"/>
      <name val="Arial"/>
    </font>
    <font>
      <b/>
      <sz val="10"/>
      <color rgb="FF000000"/>
      <name val="Arial"/>
    </font>
    <font>
      <sz val="10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00FF00"/>
        <bgColor rgb="FF00FF00"/>
      </patternFill>
    </fill>
    <fill>
      <patternFill patternType="solid">
        <fgColor rgb="FF99CCFF"/>
        <bgColor rgb="FF99CCFF"/>
      </patternFill>
    </fill>
    <fill>
      <patternFill patternType="solid">
        <fgColor rgb="FFFF99CC"/>
        <bgColor rgb="FFFF99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8080"/>
        <bgColor rgb="FFFF8080"/>
      </patternFill>
    </fill>
    <fill>
      <patternFill patternType="solid">
        <fgColor rgb="FFF1C232"/>
        <bgColor rgb="FFF1C232"/>
      </patternFill>
    </fill>
    <fill>
      <patternFill patternType="solid">
        <fgColor rgb="FFFFF2CC"/>
        <bgColor rgb="FFFFF2C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4" fillId="4" borderId="7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164" fontId="4" fillId="5" borderId="7" xfId="0" applyNumberFormat="1" applyFont="1" applyFill="1" applyBorder="1" applyAlignment="1">
      <alignment horizontal="center"/>
    </xf>
    <xf numFmtId="164" fontId="4" fillId="5" borderId="8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164" fontId="3" fillId="7" borderId="11" xfId="0" applyNumberFormat="1" applyFont="1" applyFill="1" applyBorder="1" applyAlignment="1">
      <alignment horizontal="center" vertical="center"/>
    </xf>
    <xf numFmtId="164" fontId="3" fillId="7" borderId="12" xfId="0" applyNumberFormat="1" applyFont="1" applyFill="1" applyBorder="1" applyAlignment="1">
      <alignment horizontal="center" vertical="center"/>
    </xf>
    <xf numFmtId="164" fontId="3" fillId="8" borderId="16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4" fillId="0" borderId="17" xfId="0" applyFont="1" applyBorder="1" applyAlignment="1"/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/>
    <xf numFmtId="0" fontId="6" fillId="9" borderId="7" xfId="0" applyFont="1" applyFill="1" applyBorder="1" applyAlignment="1">
      <alignment horizontal="center"/>
    </xf>
    <xf numFmtId="0" fontId="7" fillId="10" borderId="7" xfId="0" applyFont="1" applyFill="1" applyBorder="1"/>
    <xf numFmtId="3" fontId="4" fillId="6" borderId="7" xfId="0" applyNumberFormat="1" applyFont="1" applyFill="1" applyBorder="1" applyAlignment="1">
      <alignment horizontal="center"/>
    </xf>
    <xf numFmtId="3" fontId="4" fillId="4" borderId="7" xfId="0" applyNumberFormat="1" applyFont="1" applyFill="1" applyBorder="1" applyAlignment="1">
      <alignment horizontal="center"/>
    </xf>
    <xf numFmtId="3" fontId="4" fillId="5" borderId="7" xfId="0" applyNumberFormat="1" applyFont="1" applyFill="1" applyBorder="1" applyAlignment="1">
      <alignment horizontal="center"/>
    </xf>
    <xf numFmtId="3" fontId="4" fillId="4" borderId="7" xfId="0" applyNumberFormat="1" applyFont="1" applyFill="1" applyBorder="1" applyAlignment="1">
      <alignment horizontal="center"/>
    </xf>
    <xf numFmtId="3" fontId="4" fillId="5" borderId="8" xfId="0" applyNumberFormat="1" applyFont="1" applyFill="1" applyBorder="1" applyAlignment="1">
      <alignment horizontal="center"/>
    </xf>
    <xf numFmtId="3" fontId="4" fillId="6" borderId="7" xfId="0" applyNumberFormat="1" applyFont="1" applyFill="1" applyBorder="1" applyAlignment="1">
      <alignment horizontal="center"/>
    </xf>
    <xf numFmtId="0" fontId="7" fillId="10" borderId="7" xfId="0" applyFont="1" applyFill="1" applyBorder="1" applyAlignment="1">
      <alignment horizontal="left"/>
    </xf>
    <xf numFmtId="3" fontId="4" fillId="6" borderId="9" xfId="0" applyNumberFormat="1" applyFont="1" applyFill="1" applyBorder="1" applyAlignment="1">
      <alignment horizontal="center"/>
    </xf>
    <xf numFmtId="3" fontId="4" fillId="4" borderId="9" xfId="0" applyNumberFormat="1" applyFont="1" applyFill="1" applyBorder="1" applyAlignment="1">
      <alignment horizontal="center"/>
    </xf>
    <xf numFmtId="3" fontId="3" fillId="7" borderId="11" xfId="0" applyNumberFormat="1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4" fontId="4" fillId="5" borderId="8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" fontId="4" fillId="5" borderId="7" xfId="0" applyNumberFormat="1" applyFont="1" applyFill="1" applyBorder="1" applyAlignment="1">
      <alignment horizontal="center"/>
    </xf>
    <xf numFmtId="3" fontId="4" fillId="4" borderId="9" xfId="0" applyNumberFormat="1" applyFont="1" applyFill="1" applyBorder="1" applyAlignment="1">
      <alignment horizontal="center"/>
    </xf>
    <xf numFmtId="0" fontId="7" fillId="10" borderId="7" xfId="0" applyFont="1" applyFill="1" applyBorder="1" applyAlignment="1"/>
    <xf numFmtId="10" fontId="4" fillId="5" borderId="7" xfId="0" applyNumberFormat="1" applyFont="1" applyFill="1" applyBorder="1" applyAlignment="1">
      <alignment horizontal="center"/>
    </xf>
    <xf numFmtId="0" fontId="7" fillId="10" borderId="0" xfId="0" applyFont="1" applyFill="1" applyAlignment="1">
      <alignment horizontal="left"/>
    </xf>
    <xf numFmtId="0" fontId="3" fillId="2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3" fillId="7" borderId="1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164" fontId="3" fillId="7" borderId="20" xfId="0" applyNumberFormat="1" applyFont="1" applyFill="1" applyBorder="1" applyAlignment="1">
      <alignment horizontal="center" vertical="center"/>
    </xf>
    <xf numFmtId="164" fontId="3" fillId="7" borderId="2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4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2" fillId="0" borderId="6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3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/>
    </xf>
    <xf numFmtId="0" fontId="1" fillId="6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української мови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'укр мова'!$A$5:$A$16</c:f>
              <c:strCache>
                <c:ptCount val="12"/>
                <c:pt idx="0">
                  <c:v>5-А</c:v>
                </c:pt>
                <c:pt idx="1">
                  <c:v>5-Б</c:v>
                </c:pt>
                <c:pt idx="2">
                  <c:v>6-А</c:v>
                </c:pt>
                <c:pt idx="3">
                  <c:v>6-Б</c:v>
                </c:pt>
                <c:pt idx="4">
                  <c:v>7-А</c:v>
                </c:pt>
                <c:pt idx="5">
                  <c:v>7-Б</c:v>
                </c:pt>
                <c:pt idx="6">
                  <c:v>8-А</c:v>
                </c:pt>
                <c:pt idx="7">
                  <c:v>8-Б</c:v>
                </c:pt>
                <c:pt idx="8">
                  <c:v>9-А</c:v>
                </c:pt>
                <c:pt idx="9">
                  <c:v>9-Б</c:v>
                </c:pt>
                <c:pt idx="10">
                  <c:v>10</c:v>
                </c:pt>
                <c:pt idx="11">
                  <c:v>11</c:v>
                </c:pt>
              </c:strCache>
            </c:strRef>
          </c:cat>
          <c:val>
            <c:numRef>
              <c:f>'укр мова'!$K$5:$K$16</c:f>
              <c:numCache>
                <c:formatCode>0.0%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046080"/>
        <c:axId val="182257152"/>
      </c:barChart>
      <c:catAx>
        <c:axId val="182046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2257152"/>
        <c:crosses val="autoZero"/>
        <c:auto val="1"/>
        <c:lblAlgn val="ctr"/>
        <c:lblOffset val="100"/>
        <c:noMultiLvlLbl val="1"/>
      </c:catAx>
      <c:valAx>
        <c:axId val="182257152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204608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образотворчого мистецтва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'обр. мист.'!$A$5:$A$10</c:f>
              <c:strCache>
                <c:ptCount val="6"/>
                <c:pt idx="0">
                  <c:v>5-А</c:v>
                </c:pt>
                <c:pt idx="1">
                  <c:v>5-Б</c:v>
                </c:pt>
                <c:pt idx="2">
                  <c:v>6-А</c:v>
                </c:pt>
                <c:pt idx="3">
                  <c:v>6-Б</c:v>
                </c:pt>
                <c:pt idx="4">
                  <c:v>7-А</c:v>
                </c:pt>
                <c:pt idx="5">
                  <c:v>7-Б</c:v>
                </c:pt>
              </c:strCache>
            </c:strRef>
          </c:cat>
          <c:val>
            <c:numRef>
              <c:f>'обр. мист.'!$K$5:$K$10</c:f>
              <c:numCache>
                <c:formatCode>0.0%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032448"/>
        <c:axId val="183042816"/>
      </c:barChart>
      <c:catAx>
        <c:axId val="18303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3042816"/>
        <c:crosses val="autoZero"/>
        <c:auto val="1"/>
        <c:lblAlgn val="ctr"/>
        <c:lblOffset val="100"/>
        <c:noMultiLvlLbl val="1"/>
      </c:catAx>
      <c:valAx>
        <c:axId val="183042816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3032448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мистецтва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6969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мистецтво!$A$5:$A$10</c:f>
              <c:strCache>
                <c:ptCount val="6"/>
                <c:pt idx="0">
                  <c:v>8-А</c:v>
                </c:pt>
                <c:pt idx="1">
                  <c:v>8-Б</c:v>
                </c:pt>
                <c:pt idx="2">
                  <c:v>9-А</c:v>
                </c:pt>
                <c:pt idx="3">
                  <c:v>9-Б</c:v>
                </c:pt>
                <c:pt idx="4">
                  <c:v>10</c:v>
                </c:pt>
                <c:pt idx="5">
                  <c:v>11</c:v>
                </c:pt>
              </c:strCache>
            </c:strRef>
          </c:cat>
          <c:val>
            <c:numRef>
              <c:f>мистецтво!$K$5:$K$10</c:f>
              <c:numCache>
                <c:formatCode>0.0%</c:formatCode>
                <c:ptCount val="6"/>
                <c:pt idx="0">
                  <c:v>0.82599999999999996</c:v>
                </c:pt>
                <c:pt idx="1">
                  <c:v>0.70499999999999996</c:v>
                </c:pt>
                <c:pt idx="2">
                  <c:v>0.67200000000000004</c:v>
                </c:pt>
                <c:pt idx="3">
                  <c:v>0.879</c:v>
                </c:pt>
                <c:pt idx="4">
                  <c:v>0.83299999999999996</c:v>
                </c:pt>
                <c:pt idx="5">
                  <c:v>0.67600000000000005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324672"/>
        <c:axId val="163326592"/>
      </c:barChart>
      <c:catAx>
        <c:axId val="16332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uk-UA"/>
          </a:p>
        </c:txPr>
        <c:crossAx val="163326592"/>
        <c:crosses val="autoZero"/>
        <c:auto val="1"/>
        <c:lblAlgn val="ctr"/>
        <c:lblOffset val="100"/>
        <c:noMultiLvlLbl val="1"/>
      </c:catAx>
      <c:valAx>
        <c:axId val="1633265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uk-UA"/>
          </a:p>
        </c:txPr>
        <c:crossAx val="16332467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математики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матем!$A$5:$A$10</c:f>
              <c:strCache>
                <c:ptCount val="6"/>
                <c:pt idx="0">
                  <c:v>5-А</c:v>
                </c:pt>
                <c:pt idx="1">
                  <c:v>5-Б</c:v>
                </c:pt>
                <c:pt idx="2">
                  <c:v>6-А</c:v>
                </c:pt>
                <c:pt idx="3">
                  <c:v>6-Б</c:v>
                </c:pt>
                <c:pt idx="4">
                  <c:v>10</c:v>
                </c:pt>
                <c:pt idx="5">
                  <c:v>11</c:v>
                </c:pt>
              </c:strCache>
            </c:strRef>
          </c:cat>
          <c:val>
            <c:numRef>
              <c:f>матем!$K$5:$K$10</c:f>
              <c:numCache>
                <c:formatCode>0.0%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643712"/>
        <c:axId val="182953088"/>
      </c:barChart>
      <c:catAx>
        <c:axId val="18264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2953088"/>
        <c:crosses val="autoZero"/>
        <c:auto val="1"/>
        <c:lblAlgn val="ctr"/>
        <c:lblOffset val="100"/>
        <c:noMultiLvlLbl val="1"/>
      </c:catAx>
      <c:valAx>
        <c:axId val="182953088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264371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алгебри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алгебра!$A$5:$A$10</c:f>
              <c:strCache>
                <c:ptCount val="6"/>
                <c:pt idx="0">
                  <c:v>7-А</c:v>
                </c:pt>
                <c:pt idx="1">
                  <c:v>7-Б</c:v>
                </c:pt>
                <c:pt idx="2">
                  <c:v>8-А</c:v>
                </c:pt>
                <c:pt idx="3">
                  <c:v>8-Б</c:v>
                </c:pt>
                <c:pt idx="4">
                  <c:v>9-А</c:v>
                </c:pt>
                <c:pt idx="5">
                  <c:v>9-Б</c:v>
                </c:pt>
              </c:strCache>
            </c:strRef>
          </c:cat>
          <c:val>
            <c:numRef>
              <c:f>алгебра!$K$5:$K$10</c:f>
              <c:numCache>
                <c:formatCode>0.0%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231616"/>
        <c:axId val="183233536"/>
      </c:barChart>
      <c:catAx>
        <c:axId val="18323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3233536"/>
        <c:crosses val="autoZero"/>
        <c:auto val="1"/>
        <c:lblAlgn val="ctr"/>
        <c:lblOffset val="100"/>
        <c:noMultiLvlLbl val="1"/>
      </c:catAx>
      <c:valAx>
        <c:axId val="183233536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3231616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геометрії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геометр.!$A$5:$A$10</c:f>
              <c:strCache>
                <c:ptCount val="6"/>
                <c:pt idx="0">
                  <c:v>7-А</c:v>
                </c:pt>
                <c:pt idx="1">
                  <c:v>7-Б</c:v>
                </c:pt>
                <c:pt idx="2">
                  <c:v>8-А</c:v>
                </c:pt>
                <c:pt idx="3">
                  <c:v>8-Б</c:v>
                </c:pt>
                <c:pt idx="4">
                  <c:v>9-А</c:v>
                </c:pt>
                <c:pt idx="5">
                  <c:v>9-Б</c:v>
                </c:pt>
              </c:strCache>
            </c:strRef>
          </c:cat>
          <c:val>
            <c:numRef>
              <c:f>геометр.!$K$5:$K$10</c:f>
              <c:numCache>
                <c:formatCode>0.0%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541312"/>
        <c:axId val="182568064"/>
      </c:barChart>
      <c:catAx>
        <c:axId val="182541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2568064"/>
        <c:crosses val="autoZero"/>
        <c:auto val="1"/>
        <c:lblAlgn val="ctr"/>
        <c:lblOffset val="100"/>
        <c:noMultiLvlLbl val="1"/>
      </c:catAx>
      <c:valAx>
        <c:axId val="182568064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254131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природознавства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природозн.!$A$5:$A$6</c:f>
              <c:strCache>
                <c:ptCount val="2"/>
                <c:pt idx="0">
                  <c:v>5-А</c:v>
                </c:pt>
                <c:pt idx="1">
                  <c:v>5-Б</c:v>
                </c:pt>
              </c:strCache>
            </c:strRef>
          </c:cat>
          <c:val>
            <c:numRef>
              <c:f>природозн.!$K$5:$K$6</c:f>
              <c:numCache>
                <c:formatCode>0.0%</c:formatCode>
                <c:ptCount val="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792192"/>
        <c:axId val="184794112"/>
      </c:barChart>
      <c:catAx>
        <c:axId val="184792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4794112"/>
        <c:crosses val="autoZero"/>
        <c:auto val="1"/>
        <c:lblAlgn val="ctr"/>
        <c:lblOffset val="100"/>
        <c:noMultiLvlLbl val="1"/>
      </c:catAx>
      <c:valAx>
        <c:axId val="184794112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479219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біології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біологія!$A$5:$A$14</c:f>
              <c:strCache>
                <c:ptCount val="10"/>
                <c:pt idx="0">
                  <c:v>6-А</c:v>
                </c:pt>
                <c:pt idx="1">
                  <c:v>6-Б</c:v>
                </c:pt>
                <c:pt idx="2">
                  <c:v>7-А</c:v>
                </c:pt>
                <c:pt idx="3">
                  <c:v>7-Б</c:v>
                </c:pt>
                <c:pt idx="4">
                  <c:v>8-А</c:v>
                </c:pt>
                <c:pt idx="5">
                  <c:v>8-Б</c:v>
                </c:pt>
                <c:pt idx="6">
                  <c:v>9-А</c:v>
                </c:pt>
                <c:pt idx="7">
                  <c:v>9-Б</c:v>
                </c:pt>
                <c:pt idx="8">
                  <c:v>10</c:v>
                </c:pt>
                <c:pt idx="9">
                  <c:v>11</c:v>
                </c:pt>
              </c:strCache>
            </c:strRef>
          </c:cat>
          <c:val>
            <c:numRef>
              <c:f>біологія!$K$5:$K$14</c:f>
              <c:numCache>
                <c:formatCode>0.0%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446912"/>
        <c:axId val="183465472"/>
      </c:barChart>
      <c:catAx>
        <c:axId val="183446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3465472"/>
        <c:crosses val="autoZero"/>
        <c:auto val="1"/>
        <c:lblAlgn val="ctr"/>
        <c:lblOffset val="100"/>
        <c:noMultiLvlLbl val="1"/>
      </c:catAx>
      <c:valAx>
        <c:axId val="183465472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344691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географії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географ.!$A$5:$A$14</c:f>
              <c:strCache>
                <c:ptCount val="10"/>
                <c:pt idx="0">
                  <c:v>6-А</c:v>
                </c:pt>
                <c:pt idx="1">
                  <c:v>6-Б</c:v>
                </c:pt>
                <c:pt idx="2">
                  <c:v>7-А</c:v>
                </c:pt>
                <c:pt idx="3">
                  <c:v>7-Б</c:v>
                </c:pt>
                <c:pt idx="4">
                  <c:v>8-А</c:v>
                </c:pt>
                <c:pt idx="5">
                  <c:v>8-Б</c:v>
                </c:pt>
                <c:pt idx="6">
                  <c:v>9-А</c:v>
                </c:pt>
                <c:pt idx="7">
                  <c:v>9-Б</c:v>
                </c:pt>
                <c:pt idx="8">
                  <c:v>10</c:v>
                </c:pt>
                <c:pt idx="9">
                  <c:v>11</c:v>
                </c:pt>
              </c:strCache>
            </c:strRef>
          </c:cat>
          <c:val>
            <c:numRef>
              <c:f>географ.!$K$5:$K$14</c:f>
              <c:numCache>
                <c:formatCode>0.0%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00640"/>
        <c:axId val="183602560"/>
      </c:barChart>
      <c:catAx>
        <c:axId val="18360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3602560"/>
        <c:crosses val="autoZero"/>
        <c:auto val="1"/>
        <c:lblAlgn val="ctr"/>
        <c:lblOffset val="100"/>
        <c:noMultiLvlLbl val="1"/>
      </c:catAx>
      <c:valAx>
        <c:axId val="183602560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360064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фізики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фізика!$A$5:$A$12</c:f>
              <c:strCache>
                <c:ptCount val="8"/>
                <c:pt idx="0">
                  <c:v>7-А</c:v>
                </c:pt>
                <c:pt idx="1">
                  <c:v>7-Б</c:v>
                </c:pt>
                <c:pt idx="2">
                  <c:v>8-А</c:v>
                </c:pt>
                <c:pt idx="3">
                  <c:v>8-Б</c:v>
                </c:pt>
                <c:pt idx="4">
                  <c:v>9-А</c:v>
                </c:pt>
                <c:pt idx="5">
                  <c:v>9-Б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фізика!$K$5:$K$12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47616"/>
        <c:axId val="183653888"/>
      </c:barChart>
      <c:catAx>
        <c:axId val="183647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3653888"/>
        <c:crosses val="autoZero"/>
        <c:auto val="1"/>
        <c:lblAlgn val="ctr"/>
        <c:lblOffset val="100"/>
        <c:noMultiLvlLbl val="1"/>
      </c:catAx>
      <c:valAx>
        <c:axId val="183653888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3647616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астрономії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астрономія!$A$5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invertIfNegative val="1"/>
          <c:val>
            <c:numRef>
              <c:f>астрономія!$K$5</c:f>
              <c:numCache>
                <c:formatCode>0.0%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826112"/>
        <c:axId val="184852864"/>
      </c:barChart>
      <c:catAx>
        <c:axId val="184826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uk-UA"/>
          </a:p>
        </c:txPr>
        <c:crossAx val="184852864"/>
        <c:crosses val="autoZero"/>
        <c:auto val="1"/>
        <c:lblAlgn val="ctr"/>
        <c:lblOffset val="100"/>
        <c:noMultiLvlLbl val="1"/>
      </c:catAx>
      <c:valAx>
        <c:axId val="1848528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endParaRPr lang="uk-UA"/>
          </a:p>
        </c:txPr>
        <c:crossAx val="18482611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української літератури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'укр. літ.'!$A$5:$A$16</c:f>
              <c:strCache>
                <c:ptCount val="12"/>
                <c:pt idx="0">
                  <c:v>5-А</c:v>
                </c:pt>
                <c:pt idx="1">
                  <c:v>5-Б</c:v>
                </c:pt>
                <c:pt idx="2">
                  <c:v>6-А</c:v>
                </c:pt>
                <c:pt idx="3">
                  <c:v>6-Б</c:v>
                </c:pt>
                <c:pt idx="4">
                  <c:v>7-А</c:v>
                </c:pt>
                <c:pt idx="5">
                  <c:v>7-Б</c:v>
                </c:pt>
                <c:pt idx="6">
                  <c:v>8-А</c:v>
                </c:pt>
                <c:pt idx="7">
                  <c:v>8-Б</c:v>
                </c:pt>
                <c:pt idx="8">
                  <c:v>9-А</c:v>
                </c:pt>
                <c:pt idx="9">
                  <c:v>9-Б</c:v>
                </c:pt>
                <c:pt idx="10">
                  <c:v>10</c:v>
                </c:pt>
                <c:pt idx="11">
                  <c:v>11</c:v>
                </c:pt>
              </c:strCache>
            </c:strRef>
          </c:cat>
          <c:val>
            <c:numRef>
              <c:f>'укр. літ.'!$K$5:$K$16</c:f>
              <c:numCache>
                <c:formatCode>0.0%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597120"/>
        <c:axId val="182599040"/>
      </c:barChart>
      <c:catAx>
        <c:axId val="182597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2599040"/>
        <c:crosses val="autoZero"/>
        <c:auto val="1"/>
        <c:lblAlgn val="ctr"/>
        <c:lblOffset val="100"/>
        <c:noMultiLvlLbl val="1"/>
      </c:catAx>
      <c:valAx>
        <c:axId val="182599040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259712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хімії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хімія!$A$5:$A$12</c:f>
              <c:strCache>
                <c:ptCount val="8"/>
                <c:pt idx="0">
                  <c:v>7-А</c:v>
                </c:pt>
                <c:pt idx="1">
                  <c:v>7-Б</c:v>
                </c:pt>
                <c:pt idx="2">
                  <c:v>8-А</c:v>
                </c:pt>
                <c:pt idx="3">
                  <c:v>8-Б</c:v>
                </c:pt>
                <c:pt idx="4">
                  <c:v>9-А</c:v>
                </c:pt>
                <c:pt idx="5">
                  <c:v>9-Б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хімія!$K$5:$K$12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894208"/>
        <c:axId val="184896128"/>
      </c:barChart>
      <c:catAx>
        <c:axId val="18489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4896128"/>
        <c:crosses val="autoZero"/>
        <c:auto val="1"/>
        <c:lblAlgn val="ctr"/>
        <c:lblOffset val="100"/>
        <c:noMultiLvlLbl val="1"/>
      </c:catAx>
      <c:valAx>
        <c:axId val="184896128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4894208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трудового навчання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6969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'труд. навч'!$A$5:$A$24</c:f>
              <c:strCache>
                <c:ptCount val="20"/>
                <c:pt idx="0">
                  <c:v>5-Ад</c:v>
                </c:pt>
                <c:pt idx="1">
                  <c:v>5-Ах</c:v>
                </c:pt>
                <c:pt idx="2">
                  <c:v>5-Бд</c:v>
                </c:pt>
                <c:pt idx="3">
                  <c:v>5-Бх</c:v>
                </c:pt>
                <c:pt idx="4">
                  <c:v>6-Ад</c:v>
                </c:pt>
                <c:pt idx="5">
                  <c:v>6-Ах</c:v>
                </c:pt>
                <c:pt idx="6">
                  <c:v>6-Бд</c:v>
                </c:pt>
                <c:pt idx="7">
                  <c:v>6-Бх</c:v>
                </c:pt>
                <c:pt idx="8">
                  <c:v>7-Ад</c:v>
                </c:pt>
                <c:pt idx="9">
                  <c:v>7-Ах</c:v>
                </c:pt>
                <c:pt idx="10">
                  <c:v>7-Бд</c:v>
                </c:pt>
                <c:pt idx="11">
                  <c:v>7-Бх</c:v>
                </c:pt>
                <c:pt idx="12">
                  <c:v>8-Ад</c:v>
                </c:pt>
                <c:pt idx="13">
                  <c:v>8-Ах</c:v>
                </c:pt>
                <c:pt idx="14">
                  <c:v>8-Бд</c:v>
                </c:pt>
                <c:pt idx="15">
                  <c:v>8-Бх</c:v>
                </c:pt>
                <c:pt idx="16">
                  <c:v>9-Ад</c:v>
                </c:pt>
                <c:pt idx="17">
                  <c:v>9-Ахл</c:v>
                </c:pt>
                <c:pt idx="18">
                  <c:v>9-Бд</c:v>
                </c:pt>
                <c:pt idx="19">
                  <c:v>9-Бхл</c:v>
                </c:pt>
              </c:strCache>
            </c:strRef>
          </c:cat>
          <c:val>
            <c:numRef>
              <c:f>'труд. навч'!$K$5:$K$24</c:f>
              <c:numCache>
                <c:formatCode>0.0%</c:formatCode>
                <c:ptCount val="20"/>
                <c:pt idx="0">
                  <c:v>1</c:v>
                </c:pt>
                <c:pt idx="1">
                  <c:v>0.92307692307692313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0.83333333333333326</c:v>
                </c:pt>
                <c:pt idx="6">
                  <c:v>1</c:v>
                </c:pt>
                <c:pt idx="7">
                  <c:v>0.75</c:v>
                </c:pt>
                <c:pt idx="8">
                  <c:v>1.1666666666666665</c:v>
                </c:pt>
                <c:pt idx="9">
                  <c:v>0.81818181818181823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0.91666666666666663</c:v>
                </c:pt>
                <c:pt idx="14">
                  <c:v>1</c:v>
                </c:pt>
                <c:pt idx="15">
                  <c:v>0.54545454545454541</c:v>
                </c:pt>
                <c:pt idx="16">
                  <c:v>0.83333333333333326</c:v>
                </c:pt>
                <c:pt idx="17">
                  <c:v>0.75</c:v>
                </c:pt>
                <c:pt idx="18">
                  <c:v>0.91666666666666663</c:v>
                </c:pt>
                <c:pt idx="19">
                  <c:v>0.66666666666666663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961280"/>
        <c:axId val="184971648"/>
      </c:barChart>
      <c:catAx>
        <c:axId val="184961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uk-UA"/>
          </a:p>
        </c:txPr>
        <c:crossAx val="184971648"/>
        <c:crosses val="autoZero"/>
        <c:auto val="1"/>
        <c:lblAlgn val="ctr"/>
        <c:lblOffset val="100"/>
        <c:noMultiLvlLbl val="1"/>
      </c:catAx>
      <c:valAx>
        <c:axId val="1849716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uk-UA"/>
          </a:p>
        </c:txPr>
        <c:crossAx val="18496128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інформатики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інформат.!$A$5:$A$14</c:f>
              <c:strCache>
                <c:ptCount val="10"/>
                <c:pt idx="0">
                  <c:v>5-А</c:v>
                </c:pt>
                <c:pt idx="1">
                  <c:v>5-Б1</c:v>
                </c:pt>
                <c:pt idx="2">
                  <c:v>5-Б2</c:v>
                </c:pt>
                <c:pt idx="3">
                  <c:v>6-А1</c:v>
                </c:pt>
                <c:pt idx="4">
                  <c:v>6-А2</c:v>
                </c:pt>
                <c:pt idx="5">
                  <c:v>6-Б1</c:v>
                </c:pt>
                <c:pt idx="6">
                  <c:v>6-Б2</c:v>
                </c:pt>
                <c:pt idx="7">
                  <c:v>7-А1</c:v>
                </c:pt>
                <c:pt idx="8">
                  <c:v>7-А2</c:v>
                </c:pt>
                <c:pt idx="9">
                  <c:v>7-Б1</c:v>
                </c:pt>
              </c:strCache>
            </c:strRef>
          </c:cat>
          <c:val>
            <c:numRef>
              <c:f>інформат.!$K$5:$K$14</c:f>
              <c:numCache>
                <c:formatCode>0.0%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24416"/>
        <c:axId val="186526336"/>
      </c:barChart>
      <c:catAx>
        <c:axId val="18652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6526336"/>
        <c:crosses val="autoZero"/>
        <c:auto val="1"/>
        <c:lblAlgn val="ctr"/>
        <c:lblOffset val="100"/>
        <c:noMultiLvlLbl val="1"/>
      </c:catAx>
      <c:valAx>
        <c:axId val="186526336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6524416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основ здоров'я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'осн. здор.'!$A$5:$A$14</c:f>
              <c:strCache>
                <c:ptCount val="10"/>
                <c:pt idx="0">
                  <c:v>5-А</c:v>
                </c:pt>
                <c:pt idx="1">
                  <c:v>5-Б</c:v>
                </c:pt>
                <c:pt idx="2">
                  <c:v>6-А</c:v>
                </c:pt>
                <c:pt idx="3">
                  <c:v>6-Б</c:v>
                </c:pt>
                <c:pt idx="4">
                  <c:v>7-А</c:v>
                </c:pt>
                <c:pt idx="5">
                  <c:v>7-Б</c:v>
                </c:pt>
                <c:pt idx="6">
                  <c:v>8-А</c:v>
                </c:pt>
                <c:pt idx="7">
                  <c:v>8-Б</c:v>
                </c:pt>
                <c:pt idx="8">
                  <c:v>9-А</c:v>
                </c:pt>
                <c:pt idx="9">
                  <c:v>9-Б</c:v>
                </c:pt>
              </c:strCache>
            </c:strRef>
          </c:cat>
          <c:val>
            <c:numRef>
              <c:f>'осн. здор.'!$K$5:$K$14</c:f>
              <c:numCache>
                <c:formatCode>0.0%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600064"/>
        <c:axId val="186606336"/>
      </c:barChart>
      <c:catAx>
        <c:axId val="18660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6606336"/>
        <c:crosses val="autoZero"/>
        <c:auto val="1"/>
        <c:lblAlgn val="ctr"/>
        <c:lblOffset val="100"/>
        <c:noMultiLvlLbl val="1"/>
      </c:catAx>
      <c:valAx>
        <c:axId val="186606336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6600064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фізичної культури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фіз.культ.!$A$5:$A$16</c:f>
              <c:strCache>
                <c:ptCount val="12"/>
                <c:pt idx="0">
                  <c:v>5-А</c:v>
                </c:pt>
                <c:pt idx="1">
                  <c:v>5-Б</c:v>
                </c:pt>
                <c:pt idx="2">
                  <c:v>6-А</c:v>
                </c:pt>
                <c:pt idx="3">
                  <c:v>6-Б</c:v>
                </c:pt>
                <c:pt idx="4">
                  <c:v>7-А</c:v>
                </c:pt>
                <c:pt idx="5">
                  <c:v>7-Б</c:v>
                </c:pt>
                <c:pt idx="6">
                  <c:v>8-А</c:v>
                </c:pt>
                <c:pt idx="7">
                  <c:v>8-Б</c:v>
                </c:pt>
                <c:pt idx="8">
                  <c:v>9-А</c:v>
                </c:pt>
                <c:pt idx="9">
                  <c:v>9-Б</c:v>
                </c:pt>
                <c:pt idx="10">
                  <c:v>10</c:v>
                </c:pt>
                <c:pt idx="11">
                  <c:v>11</c:v>
                </c:pt>
              </c:strCache>
            </c:strRef>
          </c:cat>
          <c:val>
            <c:numRef>
              <c:f>фіз.культ.!$K$5:$K$16</c:f>
              <c:numCache>
                <c:formatCode>0.0%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17088"/>
        <c:axId val="185019008"/>
      </c:barChart>
      <c:catAx>
        <c:axId val="18501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5019008"/>
        <c:crosses val="autoZero"/>
        <c:auto val="1"/>
        <c:lblAlgn val="ctr"/>
        <c:lblOffset val="100"/>
        <c:noMultiLvlLbl val="1"/>
      </c:catAx>
      <c:valAx>
        <c:axId val="185019008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5017088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із  захисту Вітчизни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'Зах. Укр.'!$A$5:$A$8</c:f>
              <c:strCache>
                <c:ptCount val="4"/>
                <c:pt idx="0">
                  <c:v>10д</c:v>
                </c:pt>
                <c:pt idx="1">
                  <c:v>10х</c:v>
                </c:pt>
                <c:pt idx="2">
                  <c:v>11д</c:v>
                </c:pt>
                <c:pt idx="3">
                  <c:v>11х</c:v>
                </c:pt>
              </c:strCache>
            </c:strRef>
          </c:cat>
          <c:val>
            <c:numRef>
              <c:f>'Зах. Укр.'!$K$5:$K$8</c:f>
              <c:numCache>
                <c:formatCode>0.0%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68160"/>
        <c:axId val="186262272"/>
      </c:barChart>
      <c:catAx>
        <c:axId val="18506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6262272"/>
        <c:crosses val="autoZero"/>
        <c:auto val="1"/>
        <c:lblAlgn val="ctr"/>
        <c:lblOffset val="100"/>
        <c:noMultiLvlLbl val="1"/>
      </c:catAx>
      <c:valAx>
        <c:axId val="186262272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506816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англійської мови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'англ. мова'!$A$5:$A$16</c:f>
              <c:strCache>
                <c:ptCount val="12"/>
                <c:pt idx="0">
                  <c:v>5-А</c:v>
                </c:pt>
                <c:pt idx="1">
                  <c:v>5-Б</c:v>
                </c:pt>
                <c:pt idx="2">
                  <c:v>6-А</c:v>
                </c:pt>
                <c:pt idx="3">
                  <c:v>6-Б</c:v>
                </c:pt>
                <c:pt idx="4">
                  <c:v>7-А</c:v>
                </c:pt>
                <c:pt idx="5">
                  <c:v>7-Б</c:v>
                </c:pt>
                <c:pt idx="6">
                  <c:v>8-А</c:v>
                </c:pt>
                <c:pt idx="7">
                  <c:v>8-Б</c:v>
                </c:pt>
                <c:pt idx="8">
                  <c:v>9-А</c:v>
                </c:pt>
                <c:pt idx="9">
                  <c:v>9-Б</c:v>
                </c:pt>
                <c:pt idx="10">
                  <c:v>10</c:v>
                </c:pt>
                <c:pt idx="11">
                  <c:v>11</c:v>
                </c:pt>
              </c:strCache>
            </c:strRef>
          </c:cat>
          <c:val>
            <c:numRef>
              <c:f>'англ. мова'!$K$5:$K$16</c:f>
              <c:numCache>
                <c:formatCode>0.0%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362112"/>
        <c:axId val="182364032"/>
      </c:barChart>
      <c:catAx>
        <c:axId val="18236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2364032"/>
        <c:crosses val="autoZero"/>
        <c:auto val="1"/>
        <c:lblAlgn val="ctr"/>
        <c:lblOffset val="100"/>
        <c:noMultiLvlLbl val="1"/>
      </c:catAx>
      <c:valAx>
        <c:axId val="182364032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236211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із зарубіжної літератури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'зар. літ.'!$A$5:$A$16</c:f>
              <c:strCache>
                <c:ptCount val="12"/>
                <c:pt idx="0">
                  <c:v>5-А</c:v>
                </c:pt>
                <c:pt idx="1">
                  <c:v>5-Б</c:v>
                </c:pt>
                <c:pt idx="2">
                  <c:v>6-А</c:v>
                </c:pt>
                <c:pt idx="3">
                  <c:v>6-Б</c:v>
                </c:pt>
                <c:pt idx="4">
                  <c:v>7-А</c:v>
                </c:pt>
                <c:pt idx="5">
                  <c:v>7-Б</c:v>
                </c:pt>
                <c:pt idx="6">
                  <c:v>8-А</c:v>
                </c:pt>
                <c:pt idx="7">
                  <c:v>8-Б</c:v>
                </c:pt>
                <c:pt idx="8">
                  <c:v>9-А</c:v>
                </c:pt>
                <c:pt idx="9">
                  <c:v>9-Б</c:v>
                </c:pt>
                <c:pt idx="10">
                  <c:v>10</c:v>
                </c:pt>
                <c:pt idx="11">
                  <c:v>11</c:v>
                </c:pt>
              </c:strCache>
            </c:strRef>
          </c:cat>
          <c:val>
            <c:numRef>
              <c:f>'зар. літ.'!$K$5:$K$16</c:f>
              <c:numCache>
                <c:formatCode>0.0%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397952"/>
        <c:axId val="182412416"/>
      </c:barChart>
      <c:catAx>
        <c:axId val="18239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2412416"/>
        <c:crosses val="autoZero"/>
        <c:auto val="1"/>
        <c:lblAlgn val="ctr"/>
        <c:lblOffset val="100"/>
        <c:noMultiLvlLbl val="1"/>
      </c:catAx>
      <c:valAx>
        <c:axId val="182412416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239795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історії України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'історія України'!$A$5:$A$14</c:f>
              <c:strCache>
                <c:ptCount val="10"/>
                <c:pt idx="0">
                  <c:v>5-А</c:v>
                </c:pt>
                <c:pt idx="1">
                  <c:v>5-Б</c:v>
                </c:pt>
                <c:pt idx="2">
                  <c:v>7-А</c:v>
                </c:pt>
                <c:pt idx="3">
                  <c:v>7-Б</c:v>
                </c:pt>
                <c:pt idx="4">
                  <c:v>8-А</c:v>
                </c:pt>
                <c:pt idx="5">
                  <c:v>8-Б</c:v>
                </c:pt>
                <c:pt idx="6">
                  <c:v>9-А</c:v>
                </c:pt>
                <c:pt idx="7">
                  <c:v>9-Б</c:v>
                </c:pt>
                <c:pt idx="8">
                  <c:v>10</c:v>
                </c:pt>
                <c:pt idx="9">
                  <c:v>11</c:v>
                </c:pt>
              </c:strCache>
            </c:strRef>
          </c:cat>
          <c:val>
            <c:numRef>
              <c:f>'історія України'!$K$5:$K$14</c:f>
              <c:numCache>
                <c:formatCode>0.0%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474240"/>
        <c:axId val="182476160"/>
      </c:barChart>
      <c:catAx>
        <c:axId val="182474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2476160"/>
        <c:crosses val="autoZero"/>
        <c:auto val="1"/>
        <c:lblAlgn val="ctr"/>
        <c:lblOffset val="100"/>
        <c:noMultiLvlLbl val="1"/>
      </c:catAx>
      <c:valAx>
        <c:axId val="182476160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247424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всесвітньої історії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'всесвітня іст'!$A$7:$A$14</c:f>
              <c:strCache>
                <c:ptCount val="8"/>
                <c:pt idx="0">
                  <c:v>7-А</c:v>
                </c:pt>
                <c:pt idx="1">
                  <c:v>7-Б</c:v>
                </c:pt>
                <c:pt idx="2">
                  <c:v>8-А</c:v>
                </c:pt>
                <c:pt idx="3">
                  <c:v>8-Б</c:v>
                </c:pt>
                <c:pt idx="4">
                  <c:v>9-А</c:v>
                </c:pt>
                <c:pt idx="5">
                  <c:v>9-Б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'всесвітня іст'!$K$7:$K$14</c:f>
              <c:numCache>
                <c:formatCode>0.0%</c:formatCode>
                <c:ptCount val="8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496256"/>
        <c:axId val="182793344"/>
      </c:barChart>
      <c:catAx>
        <c:axId val="18249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2793344"/>
        <c:crosses val="autoZero"/>
        <c:auto val="1"/>
        <c:lblAlgn val="ctr"/>
        <c:lblOffset val="100"/>
        <c:noMultiLvlLbl val="1"/>
      </c:catAx>
      <c:valAx>
        <c:axId val="182793344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2496256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правознавства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правозн.!$A$6</c:f>
              <c:strCache>
                <c:ptCount val="1"/>
                <c:pt idx="0">
                  <c:v>9-Б</c:v>
                </c:pt>
              </c:strCache>
            </c:strRef>
          </c:cat>
          <c:val>
            <c:numRef>
              <c:f>правозн.!$K$6</c:f>
              <c:numCache>
                <c:formatCode>0.0%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67072"/>
        <c:axId val="182868992"/>
      </c:barChart>
      <c:catAx>
        <c:axId val="182867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2868992"/>
        <c:crosses val="autoZero"/>
        <c:auto val="1"/>
        <c:lblAlgn val="ctr"/>
        <c:lblOffset val="100"/>
        <c:noMultiLvlLbl val="1"/>
      </c:catAx>
      <c:valAx>
        <c:axId val="182868992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286707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громадянської освіти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val>
            <c:numRef>
              <c:f>'громад. освіта'!$A$5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ser>
          <c:idx val="1"/>
          <c:order val="1"/>
          <c:invertIfNegative val="1"/>
          <c:val>
            <c:numRef>
              <c:f>'громад. освіта'!$K$5</c:f>
              <c:numCache>
                <c:formatCode>0.0%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880512"/>
        <c:axId val="182907264"/>
      </c:barChart>
      <c:catAx>
        <c:axId val="182880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Calibri"/>
              </a:defRPr>
            </a:pPr>
            <a:endParaRPr lang="uk-UA"/>
          </a:p>
        </c:txPr>
        <c:crossAx val="182907264"/>
        <c:crosses val="autoZero"/>
        <c:auto val="1"/>
        <c:lblAlgn val="ctr"/>
        <c:lblOffset val="100"/>
        <c:noMultiLvlLbl val="1"/>
      </c:catAx>
      <c:valAx>
        <c:axId val="1829072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Roboto"/>
              </a:defRPr>
            </a:pPr>
            <a:endParaRPr lang="uk-UA"/>
          </a:p>
        </c:txPr>
        <c:crossAx val="182880512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1"/>
  <c:style val="2"/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uk-UA" sz="1800" b="1" i="0">
                <a:solidFill>
                  <a:srgbClr val="000000"/>
                </a:solidFill>
                <a:latin typeface="Calibri"/>
              </a:rPr>
              <a:t>Якість знань учнів з музичного мистецтва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муз.мист.!$A$5:$A$10</c:f>
              <c:strCache>
                <c:ptCount val="6"/>
                <c:pt idx="0">
                  <c:v>5-А</c:v>
                </c:pt>
                <c:pt idx="1">
                  <c:v>5-Б</c:v>
                </c:pt>
                <c:pt idx="2">
                  <c:v>6-А</c:v>
                </c:pt>
                <c:pt idx="3">
                  <c:v>6-Б</c:v>
                </c:pt>
                <c:pt idx="4">
                  <c:v>7-А</c:v>
                </c:pt>
                <c:pt idx="5">
                  <c:v>7-Б</c:v>
                </c:pt>
              </c:strCache>
            </c:strRef>
          </c:cat>
          <c:val>
            <c:numRef>
              <c:f>муз.мист.!$K$5:$K$10</c:f>
              <c:numCache>
                <c:formatCode>0.0%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77280"/>
        <c:axId val="182979200"/>
      </c:barChart>
      <c:catAx>
        <c:axId val="18297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uk-UA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uk-UA"/>
          </a:p>
        </c:txPr>
        <c:crossAx val="182979200"/>
        <c:crosses val="autoZero"/>
        <c:auto val="1"/>
        <c:lblAlgn val="ctr"/>
        <c:lblOffset val="100"/>
        <c:noMultiLvlLbl val="1"/>
      </c:catAx>
      <c:valAx>
        <c:axId val="182979200"/>
        <c:scaling>
          <c:orientation val="minMax"/>
        </c:scaling>
        <c:delete val="0"/>
        <c:axPos val="l"/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182977280"/>
        <c:crosses val="autoZero"/>
        <c:crossBetween val="between"/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40</xdr:row>
      <xdr:rowOff>152400</xdr:rowOff>
    </xdr:from>
    <xdr:ext cx="5610225" cy="3333750"/>
    <xdr:graphicFrame macro="">
      <xdr:nvGraphicFramePr>
        <xdr:cNvPr id="1338135417" name="Chart 2" descr="Chart 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34</xdr:row>
      <xdr:rowOff>152400</xdr:rowOff>
    </xdr:from>
    <xdr:ext cx="4629150" cy="2752725"/>
    <xdr:graphicFrame macro="">
      <xdr:nvGraphicFramePr>
        <xdr:cNvPr id="802764254" name="Chart 11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34</xdr:row>
      <xdr:rowOff>152400</xdr:rowOff>
    </xdr:from>
    <xdr:ext cx="4629150" cy="2752725"/>
    <xdr:graphicFrame macro="">
      <xdr:nvGraphicFramePr>
        <xdr:cNvPr id="884273031" name="Chart 12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34</xdr:row>
      <xdr:rowOff>152400</xdr:rowOff>
    </xdr:from>
    <xdr:ext cx="4629150" cy="2752725"/>
    <xdr:graphicFrame macro="">
      <xdr:nvGraphicFramePr>
        <xdr:cNvPr id="1349378353" name="Chart 13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34</xdr:row>
      <xdr:rowOff>152400</xdr:rowOff>
    </xdr:from>
    <xdr:ext cx="4629150" cy="2752725"/>
    <xdr:graphicFrame macro="">
      <xdr:nvGraphicFramePr>
        <xdr:cNvPr id="1078655261" name="Chart 14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34</xdr:row>
      <xdr:rowOff>152400</xdr:rowOff>
    </xdr:from>
    <xdr:ext cx="4629150" cy="2752725"/>
    <xdr:graphicFrame macro="">
      <xdr:nvGraphicFramePr>
        <xdr:cNvPr id="2039027526" name="Chart 15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30</xdr:row>
      <xdr:rowOff>152400</xdr:rowOff>
    </xdr:from>
    <xdr:ext cx="4629150" cy="2752725"/>
    <xdr:graphicFrame macro="">
      <xdr:nvGraphicFramePr>
        <xdr:cNvPr id="1850711121" name="Chart 16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38</xdr:row>
      <xdr:rowOff>152400</xdr:rowOff>
    </xdr:from>
    <xdr:ext cx="4629150" cy="2752725"/>
    <xdr:graphicFrame macro="">
      <xdr:nvGraphicFramePr>
        <xdr:cNvPr id="1978821873" name="Chart 17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38</xdr:row>
      <xdr:rowOff>152400</xdr:rowOff>
    </xdr:from>
    <xdr:ext cx="4629150" cy="2752725"/>
    <xdr:graphicFrame macro="">
      <xdr:nvGraphicFramePr>
        <xdr:cNvPr id="1488477598" name="Chart 18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36</xdr:row>
      <xdr:rowOff>152400</xdr:rowOff>
    </xdr:from>
    <xdr:ext cx="4629150" cy="2752725"/>
    <xdr:graphicFrame macro="">
      <xdr:nvGraphicFramePr>
        <xdr:cNvPr id="2125450905" name="Chart 19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29</xdr:row>
      <xdr:rowOff>152400</xdr:rowOff>
    </xdr:from>
    <xdr:ext cx="4629150" cy="2752725"/>
    <xdr:graphicFrame macro="">
      <xdr:nvGraphicFramePr>
        <xdr:cNvPr id="577235660" name="Chart 20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40</xdr:row>
      <xdr:rowOff>152400</xdr:rowOff>
    </xdr:from>
    <xdr:ext cx="4629150" cy="2752725"/>
    <xdr:graphicFrame macro="">
      <xdr:nvGraphicFramePr>
        <xdr:cNvPr id="1284598215" name="Chart 3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36</xdr:row>
      <xdr:rowOff>152400</xdr:rowOff>
    </xdr:from>
    <xdr:ext cx="4629150" cy="2752725"/>
    <xdr:graphicFrame macro="">
      <xdr:nvGraphicFramePr>
        <xdr:cNvPr id="461111877" name="Chart 21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48</xdr:row>
      <xdr:rowOff>152400</xdr:rowOff>
    </xdr:from>
    <xdr:ext cx="4629150" cy="2752725"/>
    <xdr:graphicFrame macro="">
      <xdr:nvGraphicFramePr>
        <xdr:cNvPr id="1536665563" name="Chart 22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42</xdr:row>
      <xdr:rowOff>152400</xdr:rowOff>
    </xdr:from>
    <xdr:ext cx="4905375" cy="2924175"/>
    <xdr:graphicFrame macro="">
      <xdr:nvGraphicFramePr>
        <xdr:cNvPr id="1111920124" name="Chart 23" descr="Chart 0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38</xdr:row>
      <xdr:rowOff>152400</xdr:rowOff>
    </xdr:from>
    <xdr:ext cx="4629150" cy="2752725"/>
    <xdr:graphicFrame macro="">
      <xdr:nvGraphicFramePr>
        <xdr:cNvPr id="185529252" name="Chart 24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40</xdr:row>
      <xdr:rowOff>152400</xdr:rowOff>
    </xdr:from>
    <xdr:ext cx="4629150" cy="2752725"/>
    <xdr:graphicFrame macro="">
      <xdr:nvGraphicFramePr>
        <xdr:cNvPr id="1683633409" name="Chart 25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32</xdr:row>
      <xdr:rowOff>152400</xdr:rowOff>
    </xdr:from>
    <xdr:ext cx="4629150" cy="2752725"/>
    <xdr:graphicFrame macro="">
      <xdr:nvGraphicFramePr>
        <xdr:cNvPr id="1586867001" name="Chart 26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40</xdr:row>
      <xdr:rowOff>152400</xdr:rowOff>
    </xdr:from>
    <xdr:ext cx="4629150" cy="2752725"/>
    <xdr:graphicFrame macro="">
      <xdr:nvGraphicFramePr>
        <xdr:cNvPr id="206397679" name="Chart 4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40</xdr:row>
      <xdr:rowOff>152400</xdr:rowOff>
    </xdr:from>
    <xdr:ext cx="4629150" cy="2752725"/>
    <xdr:graphicFrame macro="">
      <xdr:nvGraphicFramePr>
        <xdr:cNvPr id="1185273329" name="Chart 5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38</xdr:row>
      <xdr:rowOff>152400</xdr:rowOff>
    </xdr:from>
    <xdr:ext cx="4629150" cy="2752725"/>
    <xdr:graphicFrame macro="">
      <xdr:nvGraphicFramePr>
        <xdr:cNvPr id="1145042040" name="Chart 6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38</xdr:row>
      <xdr:rowOff>152400</xdr:rowOff>
    </xdr:from>
    <xdr:ext cx="4629150" cy="2752725"/>
    <xdr:graphicFrame macro="">
      <xdr:nvGraphicFramePr>
        <xdr:cNvPr id="1464086472" name="Chart 7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30</xdr:row>
      <xdr:rowOff>152400</xdr:rowOff>
    </xdr:from>
    <xdr:ext cx="4629150" cy="2752725"/>
    <xdr:graphicFrame macro="">
      <xdr:nvGraphicFramePr>
        <xdr:cNvPr id="384715480" name="Chart 8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29</xdr:row>
      <xdr:rowOff>152400</xdr:rowOff>
    </xdr:from>
    <xdr:ext cx="4629150" cy="2752725"/>
    <xdr:graphicFrame macro="">
      <xdr:nvGraphicFramePr>
        <xdr:cNvPr id="214346329" name="Chart 9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34</xdr:row>
      <xdr:rowOff>152400</xdr:rowOff>
    </xdr:from>
    <xdr:ext cx="4629150" cy="2752725"/>
    <xdr:graphicFrame macro="">
      <xdr:nvGraphicFramePr>
        <xdr:cNvPr id="1399845346" name="Chart 10" descr="Chart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6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23.85546875" customWidth="1"/>
    <col min="13" max="26" width="14.42578125" customWidth="1"/>
  </cols>
  <sheetData>
    <row r="1" spans="1:12" ht="16.5" customHeight="1" x14ac:dyDescent="0.2">
      <c r="A1" s="58" t="s">
        <v>7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13</v>
      </c>
      <c r="B5" s="23">
        <v>15</v>
      </c>
      <c r="C5" s="24">
        <v>1</v>
      </c>
      <c r="D5" s="25">
        <v>6</v>
      </c>
      <c r="E5" s="26">
        <v>6</v>
      </c>
      <c r="F5" s="25">
        <f t="shared" ref="F5:F16" si="0">E5*100/B5</f>
        <v>40</v>
      </c>
      <c r="G5" s="26">
        <v>4</v>
      </c>
      <c r="H5" s="25">
        <f t="shared" ref="H5:H16" si="1">G5*100/B5</f>
        <v>26.666666666666668</v>
      </c>
      <c r="I5" s="24">
        <v>4</v>
      </c>
      <c r="J5" s="27">
        <f t="shared" ref="J5:J16" si="2">I5*100/B5</f>
        <v>26.666666666666668</v>
      </c>
      <c r="K5" s="8"/>
      <c r="L5" s="22"/>
    </row>
    <row r="6" spans="1:12" ht="12.75" customHeight="1" x14ac:dyDescent="0.2">
      <c r="A6" s="4" t="s">
        <v>14</v>
      </c>
      <c r="B6" s="23">
        <v>21</v>
      </c>
      <c r="C6" s="24">
        <v>0</v>
      </c>
      <c r="D6" s="25">
        <f t="shared" ref="D6:D16" si="3">C6*100/B6</f>
        <v>0</v>
      </c>
      <c r="E6" s="24">
        <v>7</v>
      </c>
      <c r="F6" s="25">
        <f t="shared" si="0"/>
        <v>33.333333333333336</v>
      </c>
      <c r="G6" s="24">
        <v>9</v>
      </c>
      <c r="H6" s="25">
        <f t="shared" si="1"/>
        <v>42.857142857142854</v>
      </c>
      <c r="I6" s="24">
        <v>5</v>
      </c>
      <c r="J6" s="27">
        <f t="shared" si="2"/>
        <v>23.80952380952381</v>
      </c>
      <c r="K6" s="8"/>
      <c r="L6" s="22"/>
    </row>
    <row r="7" spans="1:12" ht="12.75" customHeight="1" x14ac:dyDescent="0.2">
      <c r="A7" s="4" t="s">
        <v>15</v>
      </c>
      <c r="B7" s="23">
        <v>16</v>
      </c>
      <c r="C7" s="26">
        <v>0</v>
      </c>
      <c r="D7" s="25">
        <f t="shared" si="3"/>
        <v>0</v>
      </c>
      <c r="E7" s="26">
        <v>5</v>
      </c>
      <c r="F7" s="25">
        <f t="shared" si="0"/>
        <v>31.25</v>
      </c>
      <c r="G7" s="26">
        <v>6</v>
      </c>
      <c r="H7" s="25">
        <f t="shared" si="1"/>
        <v>37.5</v>
      </c>
      <c r="I7" s="26">
        <v>5</v>
      </c>
      <c r="J7" s="27">
        <f t="shared" si="2"/>
        <v>31.25</v>
      </c>
      <c r="K7" s="8"/>
      <c r="L7" s="22"/>
    </row>
    <row r="8" spans="1:12" ht="12.75" customHeight="1" x14ac:dyDescent="0.2">
      <c r="A8" s="4" t="s">
        <v>16</v>
      </c>
      <c r="B8" s="23">
        <v>14</v>
      </c>
      <c r="C8" s="24">
        <v>0</v>
      </c>
      <c r="D8" s="25">
        <f t="shared" si="3"/>
        <v>0</v>
      </c>
      <c r="E8" s="24">
        <v>4</v>
      </c>
      <c r="F8" s="25">
        <f t="shared" si="0"/>
        <v>28.571428571428573</v>
      </c>
      <c r="G8" s="24">
        <v>6</v>
      </c>
      <c r="H8" s="25">
        <f t="shared" si="1"/>
        <v>42.857142857142854</v>
      </c>
      <c r="I8" s="24">
        <v>4</v>
      </c>
      <c r="J8" s="27">
        <f t="shared" si="2"/>
        <v>28.571428571428573</v>
      </c>
      <c r="K8" s="8"/>
      <c r="L8" s="22"/>
    </row>
    <row r="9" spans="1:12" ht="12.75" customHeight="1" x14ac:dyDescent="0.2">
      <c r="A9" s="4" t="s">
        <v>17</v>
      </c>
      <c r="B9" s="28">
        <v>18</v>
      </c>
      <c r="C9" s="24">
        <v>2</v>
      </c>
      <c r="D9" s="25">
        <f t="shared" si="3"/>
        <v>11.111111111111111</v>
      </c>
      <c r="E9" s="26">
        <v>8</v>
      </c>
      <c r="F9" s="25">
        <f t="shared" si="0"/>
        <v>44.444444444444443</v>
      </c>
      <c r="G9" s="26">
        <v>7</v>
      </c>
      <c r="H9" s="25">
        <f t="shared" si="1"/>
        <v>38.888888888888886</v>
      </c>
      <c r="I9" s="24">
        <v>1</v>
      </c>
      <c r="J9" s="27">
        <f t="shared" si="2"/>
        <v>5.5555555555555554</v>
      </c>
      <c r="K9" s="8"/>
      <c r="L9" s="22"/>
    </row>
    <row r="10" spans="1:12" ht="12.75" customHeight="1" x14ac:dyDescent="0.2">
      <c r="A10" s="4" t="s">
        <v>18</v>
      </c>
      <c r="B10" s="28">
        <v>20</v>
      </c>
      <c r="C10" s="24">
        <v>0</v>
      </c>
      <c r="D10" s="25">
        <f t="shared" si="3"/>
        <v>0</v>
      </c>
      <c r="E10" s="24">
        <v>5</v>
      </c>
      <c r="F10" s="25">
        <f t="shared" si="0"/>
        <v>25</v>
      </c>
      <c r="G10" s="26">
        <v>10</v>
      </c>
      <c r="H10" s="25">
        <f t="shared" si="1"/>
        <v>50</v>
      </c>
      <c r="I10" s="24">
        <v>5</v>
      </c>
      <c r="J10" s="27">
        <f t="shared" si="2"/>
        <v>25</v>
      </c>
      <c r="K10" s="8"/>
      <c r="L10" s="29"/>
    </row>
    <row r="11" spans="1:12" ht="12.75" customHeight="1" x14ac:dyDescent="0.2">
      <c r="A11" s="4" t="s">
        <v>19</v>
      </c>
      <c r="B11" s="23">
        <v>23</v>
      </c>
      <c r="C11" s="24">
        <v>0</v>
      </c>
      <c r="D11" s="25">
        <f t="shared" si="3"/>
        <v>0</v>
      </c>
      <c r="E11" s="26">
        <v>13</v>
      </c>
      <c r="F11" s="25">
        <f t="shared" si="0"/>
        <v>56.521739130434781</v>
      </c>
      <c r="G11" s="26">
        <v>8</v>
      </c>
      <c r="H11" s="25">
        <f t="shared" si="1"/>
        <v>34.782608695652172</v>
      </c>
      <c r="I11" s="24">
        <v>2</v>
      </c>
      <c r="J11" s="27">
        <f t="shared" si="2"/>
        <v>8.695652173913043</v>
      </c>
      <c r="K11" s="8"/>
      <c r="L11" s="22"/>
    </row>
    <row r="12" spans="1:12" ht="12.75" customHeight="1" x14ac:dyDescent="0.2">
      <c r="A12" s="4" t="s">
        <v>20</v>
      </c>
      <c r="B12" s="28">
        <v>22</v>
      </c>
      <c r="C12" s="26">
        <v>0</v>
      </c>
      <c r="D12" s="25">
        <f t="shared" si="3"/>
        <v>0</v>
      </c>
      <c r="E12" s="26">
        <v>10</v>
      </c>
      <c r="F12" s="25">
        <f t="shared" si="0"/>
        <v>45.454545454545453</v>
      </c>
      <c r="G12" s="26">
        <v>9</v>
      </c>
      <c r="H12" s="25">
        <f t="shared" si="1"/>
        <v>40.909090909090907</v>
      </c>
      <c r="I12" s="26">
        <v>3</v>
      </c>
      <c r="J12" s="27">
        <f t="shared" si="2"/>
        <v>13.636363636363637</v>
      </c>
      <c r="K12" s="8"/>
      <c r="L12" s="22"/>
    </row>
    <row r="13" spans="1:12" ht="12.75" customHeight="1" x14ac:dyDescent="0.2">
      <c r="A13" s="4" t="s">
        <v>21</v>
      </c>
      <c r="B13" s="23">
        <v>14</v>
      </c>
      <c r="C13" s="24">
        <v>3</v>
      </c>
      <c r="D13" s="25">
        <f t="shared" si="3"/>
        <v>21.428571428571427</v>
      </c>
      <c r="E13" s="24">
        <v>7</v>
      </c>
      <c r="F13" s="25">
        <f t="shared" si="0"/>
        <v>50</v>
      </c>
      <c r="G13" s="24">
        <v>3</v>
      </c>
      <c r="H13" s="25">
        <f t="shared" si="1"/>
        <v>21.428571428571427</v>
      </c>
      <c r="I13" s="24">
        <v>1</v>
      </c>
      <c r="J13" s="27">
        <f t="shared" si="2"/>
        <v>7.1428571428571432</v>
      </c>
      <c r="K13" s="8"/>
      <c r="L13" s="22"/>
    </row>
    <row r="14" spans="1:12" ht="12.75" customHeight="1" x14ac:dyDescent="0.2">
      <c r="A14" s="4" t="s">
        <v>22</v>
      </c>
      <c r="B14" s="23">
        <v>18</v>
      </c>
      <c r="C14" s="24">
        <v>1</v>
      </c>
      <c r="D14" s="25">
        <f t="shared" si="3"/>
        <v>5.5555555555555554</v>
      </c>
      <c r="E14" s="26">
        <v>6</v>
      </c>
      <c r="F14" s="25">
        <f t="shared" si="0"/>
        <v>33.333333333333336</v>
      </c>
      <c r="G14" s="24">
        <v>6</v>
      </c>
      <c r="H14" s="25">
        <f t="shared" si="1"/>
        <v>33.333333333333336</v>
      </c>
      <c r="I14" s="26">
        <v>5</v>
      </c>
      <c r="J14" s="27">
        <f t="shared" si="2"/>
        <v>27.777777777777779</v>
      </c>
      <c r="K14" s="8"/>
      <c r="L14" s="22"/>
    </row>
    <row r="15" spans="1:12" ht="12.75" customHeight="1" x14ac:dyDescent="0.2">
      <c r="A15" s="4">
        <v>10</v>
      </c>
      <c r="B15" s="23">
        <v>14</v>
      </c>
      <c r="C15" s="24">
        <v>0</v>
      </c>
      <c r="D15" s="25">
        <f t="shared" si="3"/>
        <v>0</v>
      </c>
      <c r="E15" s="26">
        <v>5</v>
      </c>
      <c r="F15" s="25">
        <f t="shared" si="0"/>
        <v>35.714285714285715</v>
      </c>
      <c r="G15" s="26">
        <v>6</v>
      </c>
      <c r="H15" s="25">
        <f t="shared" si="1"/>
        <v>42.857142857142854</v>
      </c>
      <c r="I15" s="24">
        <v>3</v>
      </c>
      <c r="J15" s="27">
        <f t="shared" si="2"/>
        <v>21.428571428571427</v>
      </c>
      <c r="K15" s="8"/>
      <c r="L15" s="22"/>
    </row>
    <row r="16" spans="1:12" ht="13.5" customHeight="1" x14ac:dyDescent="0.2">
      <c r="A16" s="9">
        <v>11</v>
      </c>
      <c r="B16" s="30">
        <v>15</v>
      </c>
      <c r="C16" s="31">
        <v>3</v>
      </c>
      <c r="D16" s="25">
        <f t="shared" si="3"/>
        <v>20</v>
      </c>
      <c r="E16" s="31">
        <v>7</v>
      </c>
      <c r="F16" s="25">
        <f t="shared" si="0"/>
        <v>46.666666666666664</v>
      </c>
      <c r="G16" s="31">
        <v>3</v>
      </c>
      <c r="H16" s="25">
        <f t="shared" si="1"/>
        <v>20</v>
      </c>
      <c r="I16" s="31">
        <v>2</v>
      </c>
      <c r="J16" s="27">
        <f t="shared" si="2"/>
        <v>13.333333333333334</v>
      </c>
      <c r="K16" s="8"/>
      <c r="L16" s="29"/>
    </row>
    <row r="17" spans="1:11" ht="16.5" customHeight="1" x14ac:dyDescent="0.2">
      <c r="A17" s="12" t="s">
        <v>5</v>
      </c>
      <c r="B17" s="32">
        <f t="shared" ref="B17:C17" si="4">SUM(B5:B16)</f>
        <v>210</v>
      </c>
      <c r="C17" s="32">
        <f t="shared" si="4"/>
        <v>10</v>
      </c>
      <c r="D17" s="14">
        <f>C17/B17</f>
        <v>4.7619047619047616E-2</v>
      </c>
      <c r="E17" s="32">
        <f>SUM(E5:E16)</f>
        <v>83</v>
      </c>
      <c r="F17" s="14">
        <f>E17/B17</f>
        <v>0.39523809523809522</v>
      </c>
      <c r="G17" s="32">
        <f>SUM(G5:G16)</f>
        <v>77</v>
      </c>
      <c r="H17" s="14">
        <f>G17/B17</f>
        <v>0.36666666666666664</v>
      </c>
      <c r="I17" s="32">
        <f>SUM(I5:I16)</f>
        <v>40</v>
      </c>
      <c r="J17" s="15">
        <f>I17/B17</f>
        <v>0.19047619047619047</v>
      </c>
    </row>
    <row r="18" spans="1:11" ht="14.25" customHeight="1" x14ac:dyDescent="0.2">
      <c r="A18" s="55" t="s">
        <v>6</v>
      </c>
      <c r="B18" s="56"/>
      <c r="C18" s="56"/>
      <c r="D18" s="57"/>
      <c r="E18" s="16">
        <f>SUM(H17,J17)</f>
        <v>0.55714285714285716</v>
      </c>
      <c r="F18" s="17"/>
      <c r="G18" s="17"/>
      <c r="H18" s="17"/>
      <c r="I18" s="17"/>
      <c r="J18" s="17"/>
    </row>
    <row r="19" spans="1:11" ht="14.25" customHeight="1" x14ac:dyDescent="0.2">
      <c r="A19" s="18"/>
      <c r="B19" s="18"/>
      <c r="C19" s="18"/>
      <c r="D19" s="18"/>
      <c r="E19" s="18"/>
      <c r="F19" s="18"/>
      <c r="G19" s="18"/>
      <c r="H19" s="19"/>
      <c r="I19" s="19"/>
      <c r="J19" s="19"/>
    </row>
    <row r="20" spans="1:11" ht="13.5" customHeight="1" x14ac:dyDescent="0.2">
      <c r="K20" s="20"/>
    </row>
    <row r="21" spans="1:11" ht="12.75" customHeight="1" x14ac:dyDescent="0.2"/>
    <row r="22" spans="1:11" ht="12.75" customHeight="1" x14ac:dyDescent="0.2"/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8:D18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0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24.42578125" customWidth="1"/>
    <col min="13" max="26" width="14.42578125" customWidth="1"/>
  </cols>
  <sheetData>
    <row r="1" spans="1:12" ht="16.5" customHeight="1" x14ac:dyDescent="0.2">
      <c r="A1" s="58" t="s">
        <v>31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13</v>
      </c>
      <c r="B5" s="5">
        <v>15</v>
      </c>
      <c r="C5" s="1"/>
      <c r="D5" s="6">
        <v>0</v>
      </c>
      <c r="E5" s="34">
        <v>4</v>
      </c>
      <c r="F5" s="33">
        <f t="shared" ref="F5:F10" si="0">E5*100/B5</f>
        <v>26.666666666666668</v>
      </c>
      <c r="G5" s="1">
        <v>5</v>
      </c>
      <c r="H5" s="33">
        <f t="shared" ref="H5:H10" si="1">G5*100/B5</f>
        <v>33.333333333333336</v>
      </c>
      <c r="I5" s="34">
        <v>6</v>
      </c>
      <c r="J5" s="35">
        <f t="shared" ref="J5:J10" si="2">I5*100/B5</f>
        <v>40</v>
      </c>
      <c r="K5" s="8"/>
      <c r="L5" s="22"/>
    </row>
    <row r="6" spans="1:12" ht="12.75" customHeight="1" x14ac:dyDescent="0.2">
      <c r="A6" s="4" t="s">
        <v>14</v>
      </c>
      <c r="B6" s="5">
        <v>21</v>
      </c>
      <c r="C6" s="1"/>
      <c r="D6" s="6">
        <v>0</v>
      </c>
      <c r="E6" s="1">
        <v>8</v>
      </c>
      <c r="F6" s="33">
        <f t="shared" si="0"/>
        <v>38.095238095238095</v>
      </c>
      <c r="G6" s="1">
        <v>5</v>
      </c>
      <c r="H6" s="33">
        <f t="shared" si="1"/>
        <v>23.80952380952381</v>
      </c>
      <c r="I6" s="1">
        <v>8</v>
      </c>
      <c r="J6" s="35">
        <f t="shared" si="2"/>
        <v>38.095238095238095</v>
      </c>
      <c r="K6" s="8"/>
      <c r="L6" s="22"/>
    </row>
    <row r="7" spans="1:12" ht="12.75" customHeight="1" x14ac:dyDescent="0.2">
      <c r="A7" s="4" t="s">
        <v>15</v>
      </c>
      <c r="B7" s="5">
        <v>16</v>
      </c>
      <c r="C7" s="1"/>
      <c r="D7" s="6">
        <v>0</v>
      </c>
      <c r="E7" s="34">
        <v>4</v>
      </c>
      <c r="F7" s="33">
        <f t="shared" si="0"/>
        <v>25</v>
      </c>
      <c r="G7" s="34">
        <v>8</v>
      </c>
      <c r="H7" s="33">
        <f t="shared" si="1"/>
        <v>50</v>
      </c>
      <c r="I7" s="34">
        <v>4</v>
      </c>
      <c r="J7" s="35">
        <f t="shared" si="2"/>
        <v>25</v>
      </c>
      <c r="K7" s="8"/>
      <c r="L7" s="22"/>
    </row>
    <row r="8" spans="1:12" ht="12.75" customHeight="1" x14ac:dyDescent="0.2">
      <c r="A8" s="4" t="s">
        <v>16</v>
      </c>
      <c r="B8" s="5">
        <v>14</v>
      </c>
      <c r="C8" s="1"/>
      <c r="D8" s="6">
        <v>0</v>
      </c>
      <c r="E8" s="34">
        <v>1</v>
      </c>
      <c r="F8" s="33">
        <f t="shared" si="0"/>
        <v>7.1428571428571432</v>
      </c>
      <c r="G8" s="34">
        <v>6</v>
      </c>
      <c r="H8" s="33">
        <f t="shared" si="1"/>
        <v>42.857142857142854</v>
      </c>
      <c r="I8" s="1">
        <v>7</v>
      </c>
      <c r="J8" s="35">
        <f t="shared" si="2"/>
        <v>50</v>
      </c>
      <c r="K8" s="8"/>
      <c r="L8" s="22"/>
    </row>
    <row r="9" spans="1:12" ht="12.75" customHeight="1" x14ac:dyDescent="0.2">
      <c r="A9" s="4" t="s">
        <v>17</v>
      </c>
      <c r="B9" s="36">
        <v>18</v>
      </c>
      <c r="C9" s="1"/>
      <c r="D9" s="6">
        <v>0</v>
      </c>
      <c r="E9" s="34">
        <v>10</v>
      </c>
      <c r="F9" s="33">
        <f t="shared" si="0"/>
        <v>55.555555555555557</v>
      </c>
      <c r="G9" s="34">
        <v>4</v>
      </c>
      <c r="H9" s="33">
        <f t="shared" si="1"/>
        <v>22.222222222222221</v>
      </c>
      <c r="I9" s="34">
        <v>4</v>
      </c>
      <c r="J9" s="35">
        <f t="shared" si="2"/>
        <v>22.222222222222221</v>
      </c>
      <c r="K9" s="8"/>
      <c r="L9" s="22"/>
    </row>
    <row r="10" spans="1:12" ht="12.75" customHeight="1" x14ac:dyDescent="0.2">
      <c r="A10" s="4" t="s">
        <v>18</v>
      </c>
      <c r="B10" s="36">
        <v>20</v>
      </c>
      <c r="C10" s="1"/>
      <c r="D10" s="6">
        <v>0</v>
      </c>
      <c r="E10" s="34">
        <v>1</v>
      </c>
      <c r="F10" s="33">
        <f t="shared" si="0"/>
        <v>5</v>
      </c>
      <c r="G10" s="1">
        <v>7</v>
      </c>
      <c r="H10" s="33">
        <f t="shared" si="1"/>
        <v>35</v>
      </c>
      <c r="I10" s="34">
        <v>12</v>
      </c>
      <c r="J10" s="35">
        <f t="shared" si="2"/>
        <v>60</v>
      </c>
      <c r="K10" s="8"/>
      <c r="L10" s="22"/>
    </row>
    <row r="11" spans="1:12" ht="14.25" customHeight="1" x14ac:dyDescent="0.2">
      <c r="A11" s="12" t="s">
        <v>5</v>
      </c>
      <c r="B11" s="13">
        <f t="shared" ref="B11:C11" si="3">SUM(B5:B10)</f>
        <v>104</v>
      </c>
      <c r="C11" s="13">
        <f t="shared" si="3"/>
        <v>0</v>
      </c>
      <c r="D11" s="14">
        <f>C11/B11</f>
        <v>0</v>
      </c>
      <c r="E11" s="13">
        <f>SUM(E5:E10)</f>
        <v>28</v>
      </c>
      <c r="F11" s="14">
        <f>E11/B11</f>
        <v>0.26923076923076922</v>
      </c>
      <c r="G11" s="13">
        <f>SUM(G5:G10)</f>
        <v>35</v>
      </c>
      <c r="H11" s="14">
        <f>G11/B11</f>
        <v>0.33653846153846156</v>
      </c>
      <c r="I11" s="13">
        <f>SUM(I5:I10)</f>
        <v>41</v>
      </c>
      <c r="J11" s="15">
        <f>I11/B11</f>
        <v>0.39423076923076922</v>
      </c>
    </row>
    <row r="12" spans="1:12" ht="14.25" customHeight="1" x14ac:dyDescent="0.2">
      <c r="A12" s="55" t="s">
        <v>6</v>
      </c>
      <c r="B12" s="56"/>
      <c r="C12" s="56"/>
      <c r="D12" s="57"/>
      <c r="E12" s="16">
        <f>SUM(H11,J11)</f>
        <v>0.73076923076923084</v>
      </c>
      <c r="F12" s="17"/>
      <c r="G12" s="17"/>
      <c r="H12" s="17"/>
      <c r="I12" s="17"/>
      <c r="J12" s="17"/>
    </row>
    <row r="13" spans="1:12" ht="14.25" customHeight="1" x14ac:dyDescent="0.2">
      <c r="A13" s="18"/>
      <c r="B13" s="18"/>
      <c r="C13" s="18"/>
      <c r="D13" s="18"/>
      <c r="E13" s="18"/>
      <c r="F13" s="18"/>
      <c r="G13" s="18"/>
      <c r="H13" s="19"/>
      <c r="I13" s="19"/>
      <c r="J13" s="19"/>
    </row>
    <row r="14" spans="1:12" ht="13.5" customHeight="1" x14ac:dyDescent="0.2">
      <c r="K14" s="20"/>
    </row>
    <row r="15" spans="1:12" ht="12.75" customHeight="1" x14ac:dyDescent="0.2"/>
    <row r="16" spans="1:1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2:D12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0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8.140625" customWidth="1"/>
    <col min="13" max="26" width="14.42578125" customWidth="1"/>
  </cols>
  <sheetData>
    <row r="1" spans="1:12" ht="16.5" customHeight="1" x14ac:dyDescent="0.2">
      <c r="A1" s="58" t="s">
        <v>32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13</v>
      </c>
      <c r="B5" s="5">
        <v>15</v>
      </c>
      <c r="C5" s="1"/>
      <c r="D5" s="6">
        <v>0</v>
      </c>
      <c r="E5" s="34">
        <v>4</v>
      </c>
      <c r="F5" s="33">
        <f t="shared" ref="F5:F10" si="0">E5*100/B5</f>
        <v>26.666666666666668</v>
      </c>
      <c r="G5" s="1">
        <v>5</v>
      </c>
      <c r="H5" s="33">
        <f t="shared" ref="H5:H10" si="1">G5*100/B5</f>
        <v>33.333333333333336</v>
      </c>
      <c r="I5" s="34">
        <v>6</v>
      </c>
      <c r="J5" s="35">
        <f t="shared" ref="J5:J10" si="2">I5*100/B5</f>
        <v>40</v>
      </c>
      <c r="K5" s="8"/>
      <c r="L5" s="22"/>
    </row>
    <row r="6" spans="1:12" ht="12.75" customHeight="1" x14ac:dyDescent="0.2">
      <c r="A6" s="4" t="s">
        <v>14</v>
      </c>
      <c r="B6" s="5">
        <v>21</v>
      </c>
      <c r="C6" s="1"/>
      <c r="D6" s="6">
        <v>0</v>
      </c>
      <c r="E6" s="34">
        <v>4</v>
      </c>
      <c r="F6" s="33">
        <f t="shared" si="0"/>
        <v>19.047619047619047</v>
      </c>
      <c r="G6" s="34">
        <v>8</v>
      </c>
      <c r="H6" s="33">
        <f t="shared" si="1"/>
        <v>38.095238095238095</v>
      </c>
      <c r="I6" s="34">
        <v>9</v>
      </c>
      <c r="J6" s="35">
        <f t="shared" si="2"/>
        <v>42.857142857142854</v>
      </c>
      <c r="K6" s="8"/>
      <c r="L6" s="22"/>
    </row>
    <row r="7" spans="1:12" ht="12.75" customHeight="1" x14ac:dyDescent="0.2">
      <c r="A7" s="4" t="s">
        <v>15</v>
      </c>
      <c r="B7" s="5">
        <v>16</v>
      </c>
      <c r="C7" s="1"/>
      <c r="D7" s="6">
        <v>0</v>
      </c>
      <c r="E7" s="1">
        <v>5</v>
      </c>
      <c r="F7" s="33">
        <f t="shared" si="0"/>
        <v>31.25</v>
      </c>
      <c r="G7" s="34">
        <v>6</v>
      </c>
      <c r="H7" s="33">
        <f t="shared" si="1"/>
        <v>37.5</v>
      </c>
      <c r="I7" s="34">
        <v>5</v>
      </c>
      <c r="J7" s="35">
        <f t="shared" si="2"/>
        <v>31.25</v>
      </c>
      <c r="K7" s="8"/>
      <c r="L7" s="22"/>
    </row>
    <row r="8" spans="1:12" ht="12.75" customHeight="1" x14ac:dyDescent="0.2">
      <c r="A8" s="4" t="s">
        <v>16</v>
      </c>
      <c r="B8" s="5">
        <v>14</v>
      </c>
      <c r="C8" s="1"/>
      <c r="D8" s="6">
        <v>0</v>
      </c>
      <c r="E8" s="1">
        <v>2</v>
      </c>
      <c r="F8" s="33">
        <f t="shared" si="0"/>
        <v>14.285714285714286</v>
      </c>
      <c r="G8" s="34">
        <v>3</v>
      </c>
      <c r="H8" s="33">
        <f t="shared" si="1"/>
        <v>21.428571428571427</v>
      </c>
      <c r="I8" s="34">
        <v>9</v>
      </c>
      <c r="J8" s="35">
        <f t="shared" si="2"/>
        <v>64.285714285714292</v>
      </c>
      <c r="K8" s="8"/>
      <c r="L8" s="22"/>
    </row>
    <row r="9" spans="1:12" ht="12.75" customHeight="1" x14ac:dyDescent="0.2">
      <c r="A9" s="4" t="s">
        <v>17</v>
      </c>
      <c r="B9" s="36">
        <v>18</v>
      </c>
      <c r="C9" s="1"/>
      <c r="D9" s="6">
        <v>0</v>
      </c>
      <c r="E9" s="34">
        <v>10</v>
      </c>
      <c r="F9" s="33">
        <f t="shared" si="0"/>
        <v>55.555555555555557</v>
      </c>
      <c r="G9" s="34">
        <v>4</v>
      </c>
      <c r="H9" s="33">
        <f t="shared" si="1"/>
        <v>22.222222222222221</v>
      </c>
      <c r="I9" s="34">
        <v>4</v>
      </c>
      <c r="J9" s="35">
        <f t="shared" si="2"/>
        <v>22.222222222222221</v>
      </c>
      <c r="K9" s="8"/>
      <c r="L9" s="22"/>
    </row>
    <row r="10" spans="1:12" ht="12.75" customHeight="1" x14ac:dyDescent="0.2">
      <c r="A10" s="4" t="s">
        <v>18</v>
      </c>
      <c r="B10" s="36">
        <v>20</v>
      </c>
      <c r="C10" s="1"/>
      <c r="D10" s="6">
        <v>0</v>
      </c>
      <c r="E10" s="34">
        <v>3</v>
      </c>
      <c r="F10" s="33">
        <f t="shared" si="0"/>
        <v>15</v>
      </c>
      <c r="G10" s="34">
        <v>3</v>
      </c>
      <c r="H10" s="33">
        <f t="shared" si="1"/>
        <v>15</v>
      </c>
      <c r="I10" s="34">
        <v>14</v>
      </c>
      <c r="J10" s="35">
        <f t="shared" si="2"/>
        <v>70</v>
      </c>
      <c r="K10" s="8"/>
      <c r="L10" s="22"/>
    </row>
    <row r="11" spans="1:12" ht="14.25" customHeight="1" x14ac:dyDescent="0.2">
      <c r="A11" s="12" t="s">
        <v>5</v>
      </c>
      <c r="B11" s="13">
        <f t="shared" ref="B11:C11" si="3">SUM(B5:B10)</f>
        <v>104</v>
      </c>
      <c r="C11" s="13">
        <f t="shared" si="3"/>
        <v>0</v>
      </c>
      <c r="D11" s="14">
        <f>C11/B11</f>
        <v>0</v>
      </c>
      <c r="E11" s="13">
        <f>SUM(E5:E10)</f>
        <v>28</v>
      </c>
      <c r="F11" s="14">
        <f>E11/B11</f>
        <v>0.26923076923076922</v>
      </c>
      <c r="G11" s="13">
        <f>SUM(G5:G10)</f>
        <v>29</v>
      </c>
      <c r="H11" s="14">
        <f>G11/B11</f>
        <v>0.27884615384615385</v>
      </c>
      <c r="I11" s="13">
        <f>SUM(I5:I10)</f>
        <v>47</v>
      </c>
      <c r="J11" s="15">
        <f>I11/B11</f>
        <v>0.45192307692307693</v>
      </c>
    </row>
    <row r="12" spans="1:12" ht="14.25" customHeight="1" x14ac:dyDescent="0.2">
      <c r="A12" s="55" t="s">
        <v>6</v>
      </c>
      <c r="B12" s="56"/>
      <c r="C12" s="56"/>
      <c r="D12" s="57"/>
      <c r="E12" s="16">
        <f>SUM(H11,J11)</f>
        <v>0.73076923076923084</v>
      </c>
      <c r="F12" s="17"/>
      <c r="G12" s="17"/>
      <c r="H12" s="17"/>
      <c r="I12" s="17"/>
      <c r="J12" s="17"/>
    </row>
    <row r="13" spans="1:12" ht="14.25" customHeight="1" x14ac:dyDescent="0.2">
      <c r="A13" s="18"/>
      <c r="B13" s="18"/>
      <c r="C13" s="18"/>
      <c r="D13" s="18"/>
      <c r="E13" s="18"/>
      <c r="F13" s="18"/>
      <c r="G13" s="18"/>
      <c r="H13" s="19"/>
      <c r="I13" s="19"/>
      <c r="J13" s="19"/>
    </row>
    <row r="14" spans="1:12" ht="13.5" customHeight="1" x14ac:dyDescent="0.2">
      <c r="K14" s="20"/>
    </row>
    <row r="15" spans="1:12" ht="12.75" customHeight="1" x14ac:dyDescent="0.2"/>
    <row r="16" spans="1:1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2:D12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0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9.28515625" customWidth="1"/>
    <col min="13" max="26" width="14.42578125" customWidth="1"/>
  </cols>
  <sheetData>
    <row r="1" spans="1:12" ht="16.5" customHeight="1" x14ac:dyDescent="0.2">
      <c r="A1" s="58" t="s">
        <v>33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19</v>
      </c>
      <c r="B5" s="5">
        <v>23</v>
      </c>
      <c r="C5" s="1">
        <v>0</v>
      </c>
      <c r="D5" s="6">
        <v>0</v>
      </c>
      <c r="E5" s="34">
        <v>3</v>
      </c>
      <c r="F5" s="33">
        <f t="shared" ref="F5:F10" si="0">E5*100/B5</f>
        <v>13.043478260869565</v>
      </c>
      <c r="G5" s="34">
        <v>10</v>
      </c>
      <c r="H5" s="6">
        <f t="shared" ref="H5:H11" si="1">G5/B5</f>
        <v>0.43478260869565216</v>
      </c>
      <c r="I5" s="1">
        <v>10</v>
      </c>
      <c r="J5" s="7">
        <f t="shared" ref="J5:J11" si="2">I5/B5</f>
        <v>0.43478260869565216</v>
      </c>
      <c r="K5" s="8">
        <v>0.82599999999999996</v>
      </c>
      <c r="L5" s="22"/>
    </row>
    <row r="6" spans="1:12" ht="12.75" customHeight="1" x14ac:dyDescent="0.2">
      <c r="A6" s="4" t="s">
        <v>20</v>
      </c>
      <c r="B6" s="36">
        <v>22</v>
      </c>
      <c r="C6" s="1">
        <v>0</v>
      </c>
      <c r="D6" s="6">
        <v>0</v>
      </c>
      <c r="E6" s="1">
        <v>9</v>
      </c>
      <c r="F6" s="33">
        <f t="shared" si="0"/>
        <v>40.909090909090907</v>
      </c>
      <c r="G6" s="34">
        <v>7</v>
      </c>
      <c r="H6" s="6">
        <f t="shared" si="1"/>
        <v>0.31818181818181818</v>
      </c>
      <c r="I6" s="1">
        <v>6</v>
      </c>
      <c r="J6" s="7">
        <f t="shared" si="2"/>
        <v>0.27272727272727271</v>
      </c>
      <c r="K6" s="8">
        <v>0.70499999999999996</v>
      </c>
      <c r="L6" s="22"/>
    </row>
    <row r="7" spans="1:12" ht="12.75" customHeight="1" x14ac:dyDescent="0.2">
      <c r="A7" s="4" t="s">
        <v>21</v>
      </c>
      <c r="B7" s="5">
        <v>14</v>
      </c>
      <c r="C7" s="1">
        <v>0</v>
      </c>
      <c r="D7" s="6">
        <v>0</v>
      </c>
      <c r="E7" s="1">
        <v>6</v>
      </c>
      <c r="F7" s="33">
        <f t="shared" si="0"/>
        <v>42.857142857142854</v>
      </c>
      <c r="G7" s="1">
        <v>6</v>
      </c>
      <c r="H7" s="6">
        <f t="shared" si="1"/>
        <v>0.42857142857142855</v>
      </c>
      <c r="I7" s="1">
        <v>2</v>
      </c>
      <c r="J7" s="7">
        <f t="shared" si="2"/>
        <v>0.14285714285714285</v>
      </c>
      <c r="K7" s="8">
        <v>0.67200000000000004</v>
      </c>
      <c r="L7" s="22"/>
    </row>
    <row r="8" spans="1:12" ht="12.75" customHeight="1" x14ac:dyDescent="0.2">
      <c r="A8" s="4" t="s">
        <v>22</v>
      </c>
      <c r="B8" s="5">
        <v>18</v>
      </c>
      <c r="C8" s="1">
        <v>0</v>
      </c>
      <c r="D8" s="6">
        <v>0</v>
      </c>
      <c r="E8" s="1">
        <v>6</v>
      </c>
      <c r="F8" s="33">
        <f t="shared" si="0"/>
        <v>33.333333333333336</v>
      </c>
      <c r="G8" s="34">
        <v>5</v>
      </c>
      <c r="H8" s="6">
        <f t="shared" si="1"/>
        <v>0.27777777777777779</v>
      </c>
      <c r="I8" s="34">
        <v>7</v>
      </c>
      <c r="J8" s="7">
        <f t="shared" si="2"/>
        <v>0.3888888888888889</v>
      </c>
      <c r="K8" s="8">
        <v>0.879</v>
      </c>
      <c r="L8" s="22"/>
    </row>
    <row r="9" spans="1:12" ht="12.75" customHeight="1" x14ac:dyDescent="0.2">
      <c r="A9" s="4">
        <v>10</v>
      </c>
      <c r="B9" s="5">
        <v>14</v>
      </c>
      <c r="C9" s="1">
        <v>0</v>
      </c>
      <c r="D9" s="6">
        <v>0</v>
      </c>
      <c r="E9" s="34">
        <v>1</v>
      </c>
      <c r="F9" s="33">
        <f t="shared" si="0"/>
        <v>7.1428571428571432</v>
      </c>
      <c r="G9" s="34">
        <v>5</v>
      </c>
      <c r="H9" s="6">
        <f t="shared" si="1"/>
        <v>0.35714285714285715</v>
      </c>
      <c r="I9" s="34">
        <v>8</v>
      </c>
      <c r="J9" s="7">
        <f t="shared" si="2"/>
        <v>0.5714285714285714</v>
      </c>
      <c r="K9" s="8">
        <v>0.83299999999999996</v>
      </c>
      <c r="L9" s="22"/>
    </row>
    <row r="10" spans="1:12" ht="13.5" customHeight="1" x14ac:dyDescent="0.2">
      <c r="A10" s="9">
        <v>11</v>
      </c>
      <c r="B10" s="10">
        <v>15</v>
      </c>
      <c r="C10" s="11">
        <v>0</v>
      </c>
      <c r="D10" s="6">
        <v>0</v>
      </c>
      <c r="E10" s="11">
        <v>4</v>
      </c>
      <c r="F10" s="33">
        <f t="shared" si="0"/>
        <v>26.666666666666668</v>
      </c>
      <c r="G10" s="38">
        <v>5</v>
      </c>
      <c r="H10" s="6">
        <f t="shared" si="1"/>
        <v>0.33333333333333331</v>
      </c>
      <c r="I10" s="38">
        <v>6</v>
      </c>
      <c r="J10" s="7">
        <f t="shared" si="2"/>
        <v>0.4</v>
      </c>
      <c r="K10" s="8">
        <v>0.67600000000000005</v>
      </c>
      <c r="L10" s="22"/>
    </row>
    <row r="11" spans="1:12" ht="14.25" customHeight="1" x14ac:dyDescent="0.2">
      <c r="A11" s="12" t="s">
        <v>5</v>
      </c>
      <c r="B11" s="13">
        <f t="shared" ref="B11:C11" si="3">SUM(B5:B10)</f>
        <v>106</v>
      </c>
      <c r="C11" s="13">
        <f t="shared" si="3"/>
        <v>0</v>
      </c>
      <c r="D11" s="14">
        <f>C11/B11</f>
        <v>0</v>
      </c>
      <c r="E11" s="13">
        <f>SUM(E5:E10)</f>
        <v>29</v>
      </c>
      <c r="F11" s="14">
        <f>E11/B11</f>
        <v>0.27358490566037735</v>
      </c>
      <c r="G11" s="13">
        <f>SUM(G5:G10)</f>
        <v>38</v>
      </c>
      <c r="H11" s="14">
        <f t="shared" si="1"/>
        <v>0.35849056603773582</v>
      </c>
      <c r="I11" s="13">
        <f>SUM(I5:I10)</f>
        <v>39</v>
      </c>
      <c r="J11" s="15">
        <f t="shared" si="2"/>
        <v>0.36792452830188677</v>
      </c>
      <c r="L11" s="22"/>
    </row>
    <row r="12" spans="1:12" ht="14.25" customHeight="1" x14ac:dyDescent="0.2">
      <c r="A12" s="55" t="s">
        <v>6</v>
      </c>
      <c r="B12" s="56"/>
      <c r="C12" s="56"/>
      <c r="D12" s="57"/>
      <c r="E12" s="16">
        <f>SUM(H11,J11)</f>
        <v>0.72641509433962259</v>
      </c>
      <c r="F12" s="17"/>
      <c r="G12" s="17"/>
      <c r="H12" s="17"/>
      <c r="I12" s="17"/>
      <c r="J12" s="17"/>
    </row>
    <row r="13" spans="1:12" ht="14.25" customHeight="1" x14ac:dyDescent="0.2">
      <c r="A13" s="18"/>
      <c r="B13" s="18"/>
      <c r="C13" s="18"/>
      <c r="D13" s="18"/>
      <c r="E13" s="18"/>
      <c r="F13" s="18"/>
      <c r="G13" s="18"/>
      <c r="H13" s="19"/>
      <c r="I13" s="19"/>
      <c r="J13" s="19"/>
    </row>
    <row r="14" spans="1:12" ht="13.5" customHeight="1" x14ac:dyDescent="0.2">
      <c r="K14" s="20"/>
    </row>
    <row r="15" spans="1:12" ht="12.75" customHeight="1" x14ac:dyDescent="0.2"/>
    <row r="16" spans="1:1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2:D12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0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8.7109375" customWidth="1"/>
    <col min="13" max="26" width="14.42578125" customWidth="1"/>
  </cols>
  <sheetData>
    <row r="1" spans="1:12" ht="16.5" customHeight="1" x14ac:dyDescent="0.2">
      <c r="A1" s="67" t="s">
        <v>34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13</v>
      </c>
      <c r="B5" s="5">
        <v>15</v>
      </c>
      <c r="C5" s="1">
        <v>2</v>
      </c>
      <c r="D5" s="6">
        <f t="shared" ref="D5:D11" si="0">C5/B5</f>
        <v>0.13333333333333333</v>
      </c>
      <c r="E5" s="1">
        <v>6</v>
      </c>
      <c r="F5" s="6">
        <f t="shared" ref="F5:F11" si="1">E5/B5</f>
        <v>0.4</v>
      </c>
      <c r="G5" s="1">
        <v>3</v>
      </c>
      <c r="H5" s="6">
        <f t="shared" ref="H5:H11" si="2">G5/B5</f>
        <v>0.2</v>
      </c>
      <c r="I5" s="34">
        <v>5</v>
      </c>
      <c r="J5" s="7">
        <f t="shared" ref="J5:J11" si="3">I5/B5</f>
        <v>0.33333333333333331</v>
      </c>
      <c r="K5" s="8"/>
      <c r="L5" s="22"/>
    </row>
    <row r="6" spans="1:12" ht="12.75" customHeight="1" x14ac:dyDescent="0.2">
      <c r="A6" s="4" t="s">
        <v>14</v>
      </c>
      <c r="B6" s="5">
        <v>21</v>
      </c>
      <c r="C6" s="1">
        <v>0</v>
      </c>
      <c r="D6" s="6">
        <f t="shared" si="0"/>
        <v>0</v>
      </c>
      <c r="E6" s="34">
        <v>5</v>
      </c>
      <c r="F6" s="6">
        <f t="shared" si="1"/>
        <v>0.23809523809523808</v>
      </c>
      <c r="G6" s="1">
        <v>10</v>
      </c>
      <c r="H6" s="6">
        <f t="shared" si="2"/>
        <v>0.47619047619047616</v>
      </c>
      <c r="I6" s="34">
        <v>6</v>
      </c>
      <c r="J6" s="7">
        <f t="shared" si="3"/>
        <v>0.2857142857142857</v>
      </c>
      <c r="K6" s="8"/>
      <c r="L6" s="22"/>
    </row>
    <row r="7" spans="1:12" ht="12.75" customHeight="1" x14ac:dyDescent="0.2">
      <c r="A7" s="4" t="s">
        <v>15</v>
      </c>
      <c r="B7" s="5">
        <v>16</v>
      </c>
      <c r="C7" s="34">
        <v>2</v>
      </c>
      <c r="D7" s="6">
        <f t="shared" si="0"/>
        <v>0.125</v>
      </c>
      <c r="E7" s="34">
        <v>5</v>
      </c>
      <c r="F7" s="6">
        <f t="shared" si="1"/>
        <v>0.3125</v>
      </c>
      <c r="G7" s="34">
        <v>5</v>
      </c>
      <c r="H7" s="6">
        <f t="shared" si="2"/>
        <v>0.3125</v>
      </c>
      <c r="I7" s="34">
        <v>4</v>
      </c>
      <c r="J7" s="7">
        <f t="shared" si="3"/>
        <v>0.25</v>
      </c>
      <c r="K7" s="8"/>
      <c r="L7" s="22"/>
    </row>
    <row r="8" spans="1:12" ht="12.75" customHeight="1" x14ac:dyDescent="0.2">
      <c r="A8" s="4" t="s">
        <v>16</v>
      </c>
      <c r="B8" s="5">
        <v>14</v>
      </c>
      <c r="C8" s="1">
        <v>0</v>
      </c>
      <c r="D8" s="6">
        <f t="shared" si="0"/>
        <v>0</v>
      </c>
      <c r="E8" s="34">
        <v>3</v>
      </c>
      <c r="F8" s="6">
        <f t="shared" si="1"/>
        <v>0.21428571428571427</v>
      </c>
      <c r="G8" s="34">
        <v>6</v>
      </c>
      <c r="H8" s="6">
        <f t="shared" si="2"/>
        <v>0.42857142857142855</v>
      </c>
      <c r="I8" s="1">
        <v>5</v>
      </c>
      <c r="J8" s="7">
        <f t="shared" si="3"/>
        <v>0.35714285714285715</v>
      </c>
      <c r="K8" s="8"/>
      <c r="L8" s="22"/>
    </row>
    <row r="9" spans="1:12" ht="12.75" customHeight="1" x14ac:dyDescent="0.2">
      <c r="A9" s="4">
        <v>10</v>
      </c>
      <c r="B9" s="36">
        <v>14</v>
      </c>
      <c r="C9" s="1">
        <v>1</v>
      </c>
      <c r="D9" s="6">
        <f t="shared" si="0"/>
        <v>7.1428571428571425E-2</v>
      </c>
      <c r="E9" s="34">
        <v>10</v>
      </c>
      <c r="F9" s="6">
        <f t="shared" si="1"/>
        <v>0.7142857142857143</v>
      </c>
      <c r="G9" s="34">
        <v>2</v>
      </c>
      <c r="H9" s="6">
        <f t="shared" si="2"/>
        <v>0.14285714285714285</v>
      </c>
      <c r="I9" s="1">
        <v>1</v>
      </c>
      <c r="J9" s="7">
        <f t="shared" si="3"/>
        <v>7.1428571428571425E-2</v>
      </c>
      <c r="K9" s="8"/>
      <c r="L9" s="22"/>
    </row>
    <row r="10" spans="1:12" ht="13.5" customHeight="1" x14ac:dyDescent="0.2">
      <c r="A10" s="9">
        <v>11</v>
      </c>
      <c r="B10" s="10">
        <v>15</v>
      </c>
      <c r="C10" s="38">
        <v>3</v>
      </c>
      <c r="D10" s="6">
        <f t="shared" si="0"/>
        <v>0.2</v>
      </c>
      <c r="E10" s="38">
        <v>8</v>
      </c>
      <c r="F10" s="6">
        <f t="shared" si="1"/>
        <v>0.53333333333333333</v>
      </c>
      <c r="G10" s="38">
        <v>2</v>
      </c>
      <c r="H10" s="6">
        <f t="shared" si="2"/>
        <v>0.13333333333333333</v>
      </c>
      <c r="I10" s="38">
        <v>3</v>
      </c>
      <c r="J10" s="7">
        <f t="shared" si="3"/>
        <v>0.2</v>
      </c>
      <c r="K10" s="8"/>
      <c r="L10" s="22"/>
    </row>
    <row r="11" spans="1:12" ht="14.25" customHeight="1" x14ac:dyDescent="0.2">
      <c r="A11" s="12" t="s">
        <v>5</v>
      </c>
      <c r="B11" s="13">
        <f t="shared" ref="B11:C11" si="4">SUM(B5:B10)</f>
        <v>95</v>
      </c>
      <c r="C11" s="13">
        <f t="shared" si="4"/>
        <v>8</v>
      </c>
      <c r="D11" s="14">
        <f t="shared" si="0"/>
        <v>8.4210526315789472E-2</v>
      </c>
      <c r="E11" s="13">
        <f>SUM(E5:E10)</f>
        <v>37</v>
      </c>
      <c r="F11" s="14">
        <f t="shared" si="1"/>
        <v>0.38947368421052631</v>
      </c>
      <c r="G11" s="13">
        <f>SUM(G5:G10)</f>
        <v>28</v>
      </c>
      <c r="H11" s="14">
        <f t="shared" si="2"/>
        <v>0.29473684210526313</v>
      </c>
      <c r="I11" s="13">
        <f>SUM(I5:I10)</f>
        <v>24</v>
      </c>
      <c r="J11" s="15">
        <f t="shared" si="3"/>
        <v>0.25263157894736843</v>
      </c>
    </row>
    <row r="12" spans="1:12" ht="14.25" customHeight="1" x14ac:dyDescent="0.2">
      <c r="A12" s="55" t="s">
        <v>6</v>
      </c>
      <c r="B12" s="56"/>
      <c r="C12" s="56"/>
      <c r="D12" s="57"/>
      <c r="E12" s="16">
        <f>SUM(H11,J11)</f>
        <v>0.5473684210526315</v>
      </c>
      <c r="F12" s="17"/>
      <c r="G12" s="17"/>
      <c r="H12" s="17"/>
      <c r="I12" s="17"/>
      <c r="J12" s="17"/>
    </row>
    <row r="13" spans="1:12" ht="14.25" customHeight="1" x14ac:dyDescent="0.2">
      <c r="A13" s="18"/>
      <c r="B13" s="18"/>
      <c r="C13" s="18"/>
      <c r="D13" s="18"/>
      <c r="E13" s="18"/>
      <c r="F13" s="18"/>
      <c r="G13" s="18"/>
      <c r="H13" s="19"/>
      <c r="I13" s="19"/>
      <c r="J13" s="19"/>
    </row>
    <row r="14" spans="1:12" ht="13.5" customHeight="1" x14ac:dyDescent="0.2">
      <c r="K14" s="20"/>
    </row>
    <row r="15" spans="1:12" ht="12.75" customHeight="1" x14ac:dyDescent="0.2"/>
    <row r="16" spans="1:1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2:D12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0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8.5703125" customWidth="1"/>
    <col min="13" max="26" width="14.42578125" customWidth="1"/>
  </cols>
  <sheetData>
    <row r="1" spans="1:12" ht="16.5" customHeight="1" x14ac:dyDescent="0.2">
      <c r="A1" s="67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17</v>
      </c>
      <c r="B5" s="36">
        <v>18</v>
      </c>
      <c r="C5" s="1">
        <v>0</v>
      </c>
      <c r="D5" s="6">
        <f t="shared" ref="D5:D11" si="0">C5/B5</f>
        <v>0</v>
      </c>
      <c r="E5" s="34">
        <v>2</v>
      </c>
      <c r="F5" s="6">
        <f t="shared" ref="F5:F11" si="1">E5/B5</f>
        <v>0.1111111111111111</v>
      </c>
      <c r="G5" s="34">
        <v>14</v>
      </c>
      <c r="H5" s="6">
        <f t="shared" ref="H5:H11" si="2">G5/B5</f>
        <v>0.77777777777777779</v>
      </c>
      <c r="I5" s="1">
        <v>2</v>
      </c>
      <c r="J5" s="7">
        <f t="shared" ref="J5:J11" si="3">I5/B5</f>
        <v>0.1111111111111111</v>
      </c>
      <c r="K5" s="8"/>
      <c r="L5" s="22"/>
    </row>
    <row r="6" spans="1:12" ht="12.75" customHeight="1" x14ac:dyDescent="0.2">
      <c r="A6" s="4" t="s">
        <v>18</v>
      </c>
      <c r="B6" s="36">
        <v>20</v>
      </c>
      <c r="C6" s="1">
        <v>0</v>
      </c>
      <c r="D6" s="6">
        <f t="shared" si="0"/>
        <v>0</v>
      </c>
      <c r="E6" s="34">
        <v>7</v>
      </c>
      <c r="F6" s="6">
        <f t="shared" si="1"/>
        <v>0.35</v>
      </c>
      <c r="G6" s="34">
        <v>9</v>
      </c>
      <c r="H6" s="6">
        <f t="shared" si="2"/>
        <v>0.45</v>
      </c>
      <c r="I6" s="1">
        <v>5</v>
      </c>
      <c r="J6" s="7">
        <f t="shared" si="3"/>
        <v>0.25</v>
      </c>
      <c r="K6" s="8"/>
      <c r="L6" s="22"/>
    </row>
    <row r="7" spans="1:12" ht="12.75" customHeight="1" x14ac:dyDescent="0.2">
      <c r="A7" s="4" t="s">
        <v>19</v>
      </c>
      <c r="B7" s="5">
        <v>23</v>
      </c>
      <c r="C7" s="34">
        <v>0</v>
      </c>
      <c r="D7" s="6">
        <f t="shared" si="0"/>
        <v>0</v>
      </c>
      <c r="E7" s="34">
        <v>11</v>
      </c>
      <c r="F7" s="6">
        <f t="shared" si="1"/>
        <v>0.47826086956521741</v>
      </c>
      <c r="G7" s="34">
        <v>9</v>
      </c>
      <c r="H7" s="6">
        <f t="shared" si="2"/>
        <v>0.39130434782608697</v>
      </c>
      <c r="I7" s="34">
        <v>3</v>
      </c>
      <c r="J7" s="7">
        <f t="shared" si="3"/>
        <v>0.13043478260869565</v>
      </c>
      <c r="K7" s="8"/>
      <c r="L7" s="22"/>
    </row>
    <row r="8" spans="1:12" ht="12.75" customHeight="1" x14ac:dyDescent="0.2">
      <c r="A8" s="4" t="s">
        <v>20</v>
      </c>
      <c r="B8" s="36">
        <v>22</v>
      </c>
      <c r="C8" s="34">
        <v>1</v>
      </c>
      <c r="D8" s="6">
        <f t="shared" si="0"/>
        <v>4.5454545454545456E-2</v>
      </c>
      <c r="E8" s="34">
        <v>11</v>
      </c>
      <c r="F8" s="6">
        <f t="shared" si="1"/>
        <v>0.5</v>
      </c>
      <c r="G8" s="1">
        <v>4</v>
      </c>
      <c r="H8" s="6">
        <f t="shared" si="2"/>
        <v>0.18181818181818182</v>
      </c>
      <c r="I8" s="34">
        <v>6</v>
      </c>
      <c r="J8" s="7">
        <f t="shared" si="3"/>
        <v>0.27272727272727271</v>
      </c>
      <c r="K8" s="8"/>
      <c r="L8" s="22"/>
    </row>
    <row r="9" spans="1:12" ht="12.75" customHeight="1" x14ac:dyDescent="0.2">
      <c r="A9" s="4" t="s">
        <v>21</v>
      </c>
      <c r="B9" s="5">
        <v>14</v>
      </c>
      <c r="C9" s="1">
        <v>2</v>
      </c>
      <c r="D9" s="6">
        <f t="shared" si="0"/>
        <v>0.14285714285714285</v>
      </c>
      <c r="E9" s="1">
        <v>8</v>
      </c>
      <c r="F9" s="6">
        <f t="shared" si="1"/>
        <v>0.5714285714285714</v>
      </c>
      <c r="G9" s="1">
        <v>3</v>
      </c>
      <c r="H9" s="6">
        <f t="shared" si="2"/>
        <v>0.21428571428571427</v>
      </c>
      <c r="I9" s="1">
        <v>1</v>
      </c>
      <c r="J9" s="7">
        <f t="shared" si="3"/>
        <v>7.1428571428571425E-2</v>
      </c>
      <c r="K9" s="8"/>
      <c r="L9" s="22"/>
    </row>
    <row r="10" spans="1:12" ht="12.75" customHeight="1" x14ac:dyDescent="0.2">
      <c r="A10" s="4" t="s">
        <v>22</v>
      </c>
      <c r="B10" s="5">
        <v>18</v>
      </c>
      <c r="C10" s="1">
        <v>1</v>
      </c>
      <c r="D10" s="6">
        <f t="shared" si="0"/>
        <v>5.5555555555555552E-2</v>
      </c>
      <c r="E10" s="1">
        <v>6</v>
      </c>
      <c r="F10" s="6">
        <f t="shared" si="1"/>
        <v>0.33333333333333331</v>
      </c>
      <c r="G10" s="34">
        <v>7</v>
      </c>
      <c r="H10" s="6">
        <f t="shared" si="2"/>
        <v>0.3888888888888889</v>
      </c>
      <c r="I10" s="34">
        <v>4</v>
      </c>
      <c r="J10" s="7">
        <f t="shared" si="3"/>
        <v>0.22222222222222221</v>
      </c>
      <c r="K10" s="8"/>
      <c r="L10" s="22"/>
    </row>
    <row r="11" spans="1:12" ht="14.25" customHeight="1" x14ac:dyDescent="0.2">
      <c r="A11" s="12" t="s">
        <v>5</v>
      </c>
      <c r="B11" s="13">
        <f t="shared" ref="B11:C11" si="4">SUM(B5:B10)</f>
        <v>115</v>
      </c>
      <c r="C11" s="13">
        <f t="shared" si="4"/>
        <v>4</v>
      </c>
      <c r="D11" s="14">
        <f t="shared" si="0"/>
        <v>3.4782608695652174E-2</v>
      </c>
      <c r="E11" s="13">
        <f>SUM(E5:E10)</f>
        <v>45</v>
      </c>
      <c r="F11" s="14">
        <f t="shared" si="1"/>
        <v>0.39130434782608697</v>
      </c>
      <c r="G11" s="13">
        <f>SUM(G5:G10)</f>
        <v>46</v>
      </c>
      <c r="H11" s="14">
        <f t="shared" si="2"/>
        <v>0.4</v>
      </c>
      <c r="I11" s="13">
        <f>SUM(I5:I10)</f>
        <v>21</v>
      </c>
      <c r="J11" s="15">
        <f t="shared" si="3"/>
        <v>0.18260869565217391</v>
      </c>
    </row>
    <row r="12" spans="1:12" ht="14.25" customHeight="1" x14ac:dyDescent="0.2">
      <c r="A12" s="55" t="s">
        <v>6</v>
      </c>
      <c r="B12" s="56"/>
      <c r="C12" s="56"/>
      <c r="D12" s="57"/>
      <c r="E12" s="16">
        <f>SUM(H11,J11)</f>
        <v>0.58260869565217388</v>
      </c>
      <c r="F12" s="17"/>
      <c r="G12" s="17"/>
      <c r="H12" s="17"/>
      <c r="I12" s="17"/>
      <c r="J12" s="17"/>
    </row>
    <row r="13" spans="1:12" ht="14.25" customHeight="1" x14ac:dyDescent="0.2">
      <c r="A13" s="18"/>
      <c r="B13" s="18"/>
      <c r="C13" s="18"/>
      <c r="D13" s="18"/>
      <c r="E13" s="18"/>
      <c r="F13" s="18"/>
      <c r="G13" s="18"/>
      <c r="H13" s="19"/>
      <c r="I13" s="19"/>
      <c r="J13" s="19"/>
    </row>
    <row r="14" spans="1:12" ht="13.5" customHeight="1" x14ac:dyDescent="0.2">
      <c r="K14" s="20"/>
    </row>
    <row r="15" spans="1:12" ht="12.75" customHeight="1" x14ac:dyDescent="0.2"/>
    <row r="16" spans="1:1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2:D12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1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8.7109375" customWidth="1"/>
    <col min="13" max="26" width="14.42578125" customWidth="1"/>
  </cols>
  <sheetData>
    <row r="1" spans="1:12" ht="16.5" customHeight="1" x14ac:dyDescent="0.2">
      <c r="A1" s="67" t="s">
        <v>36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17</v>
      </c>
      <c r="B5" s="36">
        <v>18</v>
      </c>
      <c r="C5" s="34">
        <v>0</v>
      </c>
      <c r="D5" s="6">
        <f t="shared" ref="D5:D11" si="0">C5/B5</f>
        <v>0</v>
      </c>
      <c r="E5" s="34">
        <v>2</v>
      </c>
      <c r="F5" s="6">
        <f t="shared" ref="F5:F11" si="1">E5/B5</f>
        <v>0.1111111111111111</v>
      </c>
      <c r="G5" s="34">
        <v>14</v>
      </c>
      <c r="H5" s="6">
        <f t="shared" ref="H5:H11" si="2">G5/B5</f>
        <v>0.77777777777777779</v>
      </c>
      <c r="I5" s="1">
        <v>2</v>
      </c>
      <c r="J5" s="7">
        <f t="shared" ref="J5:J11" si="3">I5/B5</f>
        <v>0.1111111111111111</v>
      </c>
      <c r="K5" s="8"/>
      <c r="L5" s="41"/>
    </row>
    <row r="6" spans="1:12" ht="12.75" customHeight="1" x14ac:dyDescent="0.2">
      <c r="A6" s="4" t="s">
        <v>18</v>
      </c>
      <c r="B6" s="36">
        <v>20</v>
      </c>
      <c r="C6" s="1">
        <v>1</v>
      </c>
      <c r="D6" s="6">
        <f t="shared" si="0"/>
        <v>0.05</v>
      </c>
      <c r="E6" s="34">
        <v>5</v>
      </c>
      <c r="F6" s="6">
        <f t="shared" si="1"/>
        <v>0.25</v>
      </c>
      <c r="G6" s="34">
        <v>9</v>
      </c>
      <c r="H6" s="6">
        <f t="shared" si="2"/>
        <v>0.45</v>
      </c>
      <c r="I6" s="1">
        <v>5</v>
      </c>
      <c r="J6" s="7">
        <f t="shared" si="3"/>
        <v>0.25</v>
      </c>
      <c r="K6" s="8"/>
      <c r="L6" s="22"/>
    </row>
    <row r="7" spans="1:12" ht="12.75" customHeight="1" x14ac:dyDescent="0.2">
      <c r="A7" s="4" t="s">
        <v>19</v>
      </c>
      <c r="B7" s="5">
        <v>23</v>
      </c>
      <c r="C7" s="34">
        <v>0</v>
      </c>
      <c r="D7" s="6">
        <f t="shared" si="0"/>
        <v>0</v>
      </c>
      <c r="E7" s="34">
        <v>10</v>
      </c>
      <c r="F7" s="6">
        <f t="shared" si="1"/>
        <v>0.43478260869565216</v>
      </c>
      <c r="G7" s="34">
        <v>8</v>
      </c>
      <c r="H7" s="6">
        <f t="shared" si="2"/>
        <v>0.34782608695652173</v>
      </c>
      <c r="I7" s="34">
        <v>5</v>
      </c>
      <c r="J7" s="7">
        <f t="shared" si="3"/>
        <v>0.21739130434782608</v>
      </c>
      <c r="K7" s="8"/>
      <c r="L7" s="22"/>
    </row>
    <row r="8" spans="1:12" ht="12.75" customHeight="1" x14ac:dyDescent="0.2">
      <c r="A8" s="4" t="s">
        <v>20</v>
      </c>
      <c r="B8" s="36">
        <v>22</v>
      </c>
      <c r="C8" s="34">
        <v>1</v>
      </c>
      <c r="D8" s="6">
        <f t="shared" si="0"/>
        <v>4.5454545454545456E-2</v>
      </c>
      <c r="E8" s="34">
        <v>9</v>
      </c>
      <c r="F8" s="6">
        <f t="shared" si="1"/>
        <v>0.40909090909090912</v>
      </c>
      <c r="G8" s="34">
        <v>5</v>
      </c>
      <c r="H8" s="6">
        <f t="shared" si="2"/>
        <v>0.22727272727272727</v>
      </c>
      <c r="I8" s="34">
        <v>7</v>
      </c>
      <c r="J8" s="7">
        <f t="shared" si="3"/>
        <v>0.31818181818181818</v>
      </c>
      <c r="K8" s="8"/>
      <c r="L8" s="22"/>
    </row>
    <row r="9" spans="1:12" ht="12.75" customHeight="1" x14ac:dyDescent="0.2">
      <c r="A9" s="4" t="s">
        <v>21</v>
      </c>
      <c r="B9" s="5">
        <v>14</v>
      </c>
      <c r="C9" s="34">
        <v>2</v>
      </c>
      <c r="D9" s="6">
        <f t="shared" si="0"/>
        <v>0.14285714285714285</v>
      </c>
      <c r="E9" s="34">
        <v>8</v>
      </c>
      <c r="F9" s="6">
        <f t="shared" si="1"/>
        <v>0.5714285714285714</v>
      </c>
      <c r="G9" s="1">
        <v>2</v>
      </c>
      <c r="H9" s="6">
        <f t="shared" si="2"/>
        <v>0.14285714285714285</v>
      </c>
      <c r="I9" s="1">
        <v>2</v>
      </c>
      <c r="J9" s="7">
        <f t="shared" si="3"/>
        <v>0.14285714285714285</v>
      </c>
      <c r="K9" s="8"/>
      <c r="L9" s="22"/>
    </row>
    <row r="10" spans="1:12" ht="12.75" customHeight="1" x14ac:dyDescent="0.2">
      <c r="A10" s="4" t="s">
        <v>22</v>
      </c>
      <c r="B10" s="5">
        <v>18</v>
      </c>
      <c r="C10" s="1">
        <v>1</v>
      </c>
      <c r="D10" s="6">
        <f t="shared" si="0"/>
        <v>5.5555555555555552E-2</v>
      </c>
      <c r="E10" s="34">
        <v>7</v>
      </c>
      <c r="F10" s="6">
        <f t="shared" si="1"/>
        <v>0.3888888888888889</v>
      </c>
      <c r="G10" s="34">
        <v>6</v>
      </c>
      <c r="H10" s="6">
        <f t="shared" si="2"/>
        <v>0.33333333333333331</v>
      </c>
      <c r="I10" s="1">
        <v>4</v>
      </c>
      <c r="J10" s="7">
        <f t="shared" si="3"/>
        <v>0.22222222222222221</v>
      </c>
      <c r="K10" s="8"/>
      <c r="L10" s="22"/>
    </row>
    <row r="11" spans="1:12" ht="14.25" customHeight="1" x14ac:dyDescent="0.2">
      <c r="A11" s="12" t="s">
        <v>5</v>
      </c>
      <c r="B11" s="13">
        <f t="shared" ref="B11:C11" si="4">SUM(B5:B10)</f>
        <v>115</v>
      </c>
      <c r="C11" s="13">
        <f t="shared" si="4"/>
        <v>5</v>
      </c>
      <c r="D11" s="14">
        <f t="shared" si="0"/>
        <v>4.3478260869565216E-2</v>
      </c>
      <c r="E11" s="13">
        <f>SUM(E5:E10)</f>
        <v>41</v>
      </c>
      <c r="F11" s="14">
        <f t="shared" si="1"/>
        <v>0.35652173913043478</v>
      </c>
      <c r="G11" s="13">
        <f>SUM(G5:G10)</f>
        <v>44</v>
      </c>
      <c r="H11" s="14">
        <f t="shared" si="2"/>
        <v>0.38260869565217392</v>
      </c>
      <c r="I11" s="13">
        <f>SUM(I5:I10)</f>
        <v>25</v>
      </c>
      <c r="J11" s="15">
        <f t="shared" si="3"/>
        <v>0.21739130434782608</v>
      </c>
    </row>
    <row r="12" spans="1:12" ht="14.25" customHeight="1" x14ac:dyDescent="0.2">
      <c r="A12" s="55" t="s">
        <v>6</v>
      </c>
      <c r="B12" s="56"/>
      <c r="C12" s="56"/>
      <c r="D12" s="57"/>
      <c r="E12" s="16">
        <f>SUM(H11,J11)</f>
        <v>0.6</v>
      </c>
      <c r="F12" s="17"/>
      <c r="G12" s="17"/>
      <c r="H12" s="17"/>
      <c r="I12" s="17"/>
      <c r="J12" s="17"/>
    </row>
    <row r="13" spans="1:12" ht="14.25" customHeight="1" x14ac:dyDescent="0.2">
      <c r="A13" s="18"/>
      <c r="B13" s="18"/>
      <c r="C13" s="18"/>
      <c r="D13" s="18"/>
      <c r="E13" s="18"/>
      <c r="F13" s="18"/>
      <c r="G13" s="18"/>
      <c r="H13" s="19"/>
      <c r="I13" s="19"/>
      <c r="J13" s="19"/>
    </row>
    <row r="14" spans="1:12" ht="13.5" customHeight="1" x14ac:dyDescent="0.2">
      <c r="K14" s="20"/>
    </row>
    <row r="15" spans="1:12" ht="12.75" customHeight="1" x14ac:dyDescent="0.2"/>
    <row r="16" spans="1:1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2:D12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6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9" customWidth="1"/>
    <col min="13" max="26" width="14.42578125" customWidth="1"/>
  </cols>
  <sheetData>
    <row r="1" spans="1:12" ht="16.5" customHeight="1" x14ac:dyDescent="0.2">
      <c r="A1" s="67" t="s">
        <v>37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4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13</v>
      </c>
      <c r="B5" s="5">
        <v>15</v>
      </c>
      <c r="C5" s="1">
        <v>0</v>
      </c>
      <c r="D5" s="42">
        <f t="shared" ref="D5:D7" si="0">C5/B5</f>
        <v>0</v>
      </c>
      <c r="E5" s="34">
        <v>2</v>
      </c>
      <c r="F5" s="6">
        <f t="shared" ref="F5:F7" si="1">E5/B5</f>
        <v>0.13333333333333333</v>
      </c>
      <c r="G5" s="34">
        <v>7</v>
      </c>
      <c r="H5" s="6">
        <f t="shared" ref="H5:H7" si="2">G5/B5</f>
        <v>0.46666666666666667</v>
      </c>
      <c r="I5" s="34">
        <v>6</v>
      </c>
      <c r="J5" s="7">
        <f t="shared" ref="J5:J7" si="3">I5/B5</f>
        <v>0.4</v>
      </c>
      <c r="K5" s="8"/>
      <c r="L5" s="22"/>
    </row>
    <row r="6" spans="1:12" ht="12.75" customHeight="1" x14ac:dyDescent="0.2">
      <c r="A6" s="4" t="s">
        <v>14</v>
      </c>
      <c r="B6" s="5">
        <v>21</v>
      </c>
      <c r="C6" s="1">
        <v>0</v>
      </c>
      <c r="D6" s="42">
        <f t="shared" si="0"/>
        <v>0</v>
      </c>
      <c r="E6" s="1">
        <v>1</v>
      </c>
      <c r="F6" s="6">
        <f t="shared" si="1"/>
        <v>4.7619047619047616E-2</v>
      </c>
      <c r="G6" s="34">
        <v>8</v>
      </c>
      <c r="H6" s="6">
        <f t="shared" si="2"/>
        <v>0.38095238095238093</v>
      </c>
      <c r="I6" s="34">
        <v>12</v>
      </c>
      <c r="J6" s="7">
        <f t="shared" si="3"/>
        <v>0.5714285714285714</v>
      </c>
      <c r="K6" s="8"/>
      <c r="L6" s="22"/>
    </row>
    <row r="7" spans="1:12" ht="14.25" customHeight="1" x14ac:dyDescent="0.2">
      <c r="A7" s="12" t="s">
        <v>5</v>
      </c>
      <c r="B7" s="13">
        <f t="shared" ref="B7:C7" si="4">SUM(B5:B6)</f>
        <v>36</v>
      </c>
      <c r="C7" s="13">
        <f t="shared" si="4"/>
        <v>0</v>
      </c>
      <c r="D7" s="14">
        <f t="shared" si="0"/>
        <v>0</v>
      </c>
      <c r="E7" s="13">
        <f>SUM(E5:E6)</f>
        <v>3</v>
      </c>
      <c r="F7" s="14">
        <f t="shared" si="1"/>
        <v>8.3333333333333329E-2</v>
      </c>
      <c r="G7" s="13">
        <f>SUM(G5:G6)</f>
        <v>15</v>
      </c>
      <c r="H7" s="14">
        <f t="shared" si="2"/>
        <v>0.41666666666666669</v>
      </c>
      <c r="I7" s="13">
        <f>SUM(I5:I6)</f>
        <v>18</v>
      </c>
      <c r="J7" s="15">
        <f t="shared" si="3"/>
        <v>0.5</v>
      </c>
    </row>
    <row r="8" spans="1:12" ht="14.25" customHeight="1" x14ac:dyDescent="0.2">
      <c r="A8" s="55" t="s">
        <v>6</v>
      </c>
      <c r="B8" s="56"/>
      <c r="C8" s="56"/>
      <c r="D8" s="57"/>
      <c r="E8" s="16">
        <f>SUM(H7,J7)</f>
        <v>0.91666666666666674</v>
      </c>
      <c r="F8" s="17"/>
      <c r="G8" s="17"/>
      <c r="H8" s="17"/>
      <c r="I8" s="17"/>
      <c r="J8" s="17"/>
    </row>
    <row r="9" spans="1:12" ht="14.25" customHeight="1" x14ac:dyDescent="0.2">
      <c r="A9" s="18"/>
      <c r="B9" s="18"/>
      <c r="C9" s="18"/>
      <c r="D9" s="18"/>
      <c r="E9" s="18"/>
      <c r="F9" s="18"/>
      <c r="G9" s="18"/>
      <c r="H9" s="19"/>
      <c r="I9" s="19"/>
      <c r="J9" s="19"/>
    </row>
    <row r="10" spans="1:12" ht="13.5" customHeight="1" x14ac:dyDescent="0.2">
      <c r="K10" s="20"/>
    </row>
    <row r="11" spans="1:12" ht="12.75" customHeight="1" x14ac:dyDescent="0.2"/>
    <row r="12" spans="1:12" ht="12.75" customHeight="1" x14ac:dyDescent="0.2"/>
    <row r="13" spans="1:12" ht="12.75" customHeight="1" x14ac:dyDescent="0.2"/>
    <row r="14" spans="1:12" ht="12.75" customHeight="1" x14ac:dyDescent="0.2"/>
    <row r="15" spans="1:12" ht="12.75" customHeight="1" x14ac:dyDescent="0.2"/>
    <row r="16" spans="1:1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8:D8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4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8.85546875" customWidth="1"/>
    <col min="13" max="26" width="14.42578125" customWidth="1"/>
  </cols>
  <sheetData>
    <row r="1" spans="1:12" ht="16.5" customHeight="1" x14ac:dyDescent="0.2">
      <c r="A1" s="67" t="s">
        <v>38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15</v>
      </c>
      <c r="B5" s="5">
        <v>16</v>
      </c>
      <c r="C5" s="34">
        <v>0</v>
      </c>
      <c r="D5" s="6">
        <f t="shared" ref="D5:D15" si="0">C5/B5</f>
        <v>0</v>
      </c>
      <c r="E5" s="34">
        <v>5</v>
      </c>
      <c r="F5" s="6">
        <f t="shared" ref="F5:F15" si="1">E5/B5</f>
        <v>0.3125</v>
      </c>
      <c r="G5" s="1">
        <v>6</v>
      </c>
      <c r="H5" s="6">
        <f t="shared" ref="H5:H15" si="2">G5/B5</f>
        <v>0.375</v>
      </c>
      <c r="I5" s="34">
        <v>5</v>
      </c>
      <c r="J5" s="7">
        <f t="shared" ref="J5:J15" si="3">I5/B5</f>
        <v>0.3125</v>
      </c>
      <c r="K5" s="8"/>
      <c r="L5" s="22"/>
    </row>
    <row r="6" spans="1:12" ht="12.75" customHeight="1" x14ac:dyDescent="0.2">
      <c r="A6" s="4" t="s">
        <v>16</v>
      </c>
      <c r="B6" s="5">
        <v>14</v>
      </c>
      <c r="C6" s="1">
        <v>0</v>
      </c>
      <c r="D6" s="6">
        <f t="shared" si="0"/>
        <v>0</v>
      </c>
      <c r="E6" s="1">
        <v>2</v>
      </c>
      <c r="F6" s="6">
        <f t="shared" si="1"/>
        <v>0.14285714285714285</v>
      </c>
      <c r="G6" s="34">
        <v>3</v>
      </c>
      <c r="H6" s="6">
        <f t="shared" si="2"/>
        <v>0.21428571428571427</v>
      </c>
      <c r="I6" s="34">
        <v>9</v>
      </c>
      <c r="J6" s="7">
        <f t="shared" si="3"/>
        <v>0.6428571428571429</v>
      </c>
      <c r="K6" s="8"/>
      <c r="L6" s="22"/>
    </row>
    <row r="7" spans="1:12" ht="12.75" customHeight="1" x14ac:dyDescent="0.2">
      <c r="A7" s="4" t="s">
        <v>17</v>
      </c>
      <c r="B7" s="36">
        <v>18</v>
      </c>
      <c r="C7" s="1">
        <v>0</v>
      </c>
      <c r="D7" s="6">
        <f t="shared" si="0"/>
        <v>0</v>
      </c>
      <c r="E7" s="34">
        <v>6</v>
      </c>
      <c r="F7" s="6">
        <f t="shared" si="1"/>
        <v>0.33333333333333331</v>
      </c>
      <c r="G7" s="34">
        <v>7</v>
      </c>
      <c r="H7" s="6">
        <f t="shared" si="2"/>
        <v>0.3888888888888889</v>
      </c>
      <c r="I7" s="34">
        <v>5</v>
      </c>
      <c r="J7" s="7">
        <f t="shared" si="3"/>
        <v>0.27777777777777779</v>
      </c>
      <c r="K7" s="8"/>
      <c r="L7" s="22"/>
    </row>
    <row r="8" spans="1:12" ht="12.75" customHeight="1" x14ac:dyDescent="0.2">
      <c r="A8" s="4" t="s">
        <v>18</v>
      </c>
      <c r="B8" s="36">
        <v>20</v>
      </c>
      <c r="C8" s="1">
        <v>0</v>
      </c>
      <c r="D8" s="6">
        <f t="shared" si="0"/>
        <v>0</v>
      </c>
      <c r="E8" s="34">
        <v>2</v>
      </c>
      <c r="F8" s="6">
        <f t="shared" si="1"/>
        <v>0.1</v>
      </c>
      <c r="G8" s="34">
        <v>7</v>
      </c>
      <c r="H8" s="6">
        <f t="shared" si="2"/>
        <v>0.35</v>
      </c>
      <c r="I8" s="34">
        <v>11</v>
      </c>
      <c r="J8" s="7">
        <f t="shared" si="3"/>
        <v>0.55000000000000004</v>
      </c>
      <c r="K8" s="8"/>
      <c r="L8" s="22"/>
    </row>
    <row r="9" spans="1:12" ht="12.75" customHeight="1" x14ac:dyDescent="0.2">
      <c r="A9" s="4" t="s">
        <v>19</v>
      </c>
      <c r="B9" s="5">
        <v>23</v>
      </c>
      <c r="C9" s="34">
        <v>0</v>
      </c>
      <c r="D9" s="6">
        <f t="shared" si="0"/>
        <v>0</v>
      </c>
      <c r="E9" s="34">
        <v>4</v>
      </c>
      <c r="F9" s="6">
        <f t="shared" si="1"/>
        <v>0.17391304347826086</v>
      </c>
      <c r="G9" s="34">
        <v>10</v>
      </c>
      <c r="H9" s="6">
        <f t="shared" si="2"/>
        <v>0.43478260869565216</v>
      </c>
      <c r="I9" s="34">
        <v>9</v>
      </c>
      <c r="J9" s="7">
        <f t="shared" si="3"/>
        <v>0.39130434782608697</v>
      </c>
      <c r="K9" s="8"/>
      <c r="L9" s="22"/>
    </row>
    <row r="10" spans="1:12" ht="12.75" customHeight="1" x14ac:dyDescent="0.2">
      <c r="A10" s="4" t="s">
        <v>20</v>
      </c>
      <c r="B10" s="36">
        <v>22</v>
      </c>
      <c r="C10" s="34">
        <v>0</v>
      </c>
      <c r="D10" s="6">
        <f t="shared" si="0"/>
        <v>0</v>
      </c>
      <c r="E10" s="34">
        <v>6</v>
      </c>
      <c r="F10" s="6">
        <f t="shared" si="1"/>
        <v>0.27272727272727271</v>
      </c>
      <c r="G10" s="1">
        <v>9</v>
      </c>
      <c r="H10" s="6">
        <f t="shared" si="2"/>
        <v>0.40909090909090912</v>
      </c>
      <c r="I10" s="34">
        <v>7</v>
      </c>
      <c r="J10" s="7">
        <f t="shared" si="3"/>
        <v>0.31818181818181818</v>
      </c>
      <c r="K10" s="8"/>
      <c r="L10" s="22"/>
    </row>
    <row r="11" spans="1:12" ht="12.75" customHeight="1" x14ac:dyDescent="0.2">
      <c r="A11" s="4" t="s">
        <v>21</v>
      </c>
      <c r="B11" s="5">
        <v>14</v>
      </c>
      <c r="C11" s="1">
        <v>3</v>
      </c>
      <c r="D11" s="6">
        <f t="shared" si="0"/>
        <v>0.21428571428571427</v>
      </c>
      <c r="E11" s="34">
        <v>4</v>
      </c>
      <c r="F11" s="6">
        <f t="shared" si="1"/>
        <v>0.2857142857142857</v>
      </c>
      <c r="G11" s="34">
        <v>5</v>
      </c>
      <c r="H11" s="6">
        <f t="shared" si="2"/>
        <v>0.35714285714285715</v>
      </c>
      <c r="I11" s="1">
        <v>2</v>
      </c>
      <c r="J11" s="7">
        <f t="shared" si="3"/>
        <v>0.14285714285714285</v>
      </c>
      <c r="K11" s="8"/>
      <c r="L11" s="43"/>
    </row>
    <row r="12" spans="1:12" ht="12.75" customHeight="1" x14ac:dyDescent="0.2">
      <c r="A12" s="4" t="s">
        <v>22</v>
      </c>
      <c r="B12" s="5">
        <v>18</v>
      </c>
      <c r="C12" s="34">
        <v>2</v>
      </c>
      <c r="D12" s="6">
        <f t="shared" si="0"/>
        <v>0.1111111111111111</v>
      </c>
      <c r="E12" s="34">
        <v>4</v>
      </c>
      <c r="F12" s="6">
        <f t="shared" si="1"/>
        <v>0.22222222222222221</v>
      </c>
      <c r="G12" s="1">
        <v>6</v>
      </c>
      <c r="H12" s="6">
        <f t="shared" si="2"/>
        <v>0.33333333333333331</v>
      </c>
      <c r="I12" s="34">
        <v>6</v>
      </c>
      <c r="J12" s="7">
        <f t="shared" si="3"/>
        <v>0.33333333333333331</v>
      </c>
      <c r="K12" s="8"/>
      <c r="L12" s="22"/>
    </row>
    <row r="13" spans="1:12" ht="12.75" customHeight="1" x14ac:dyDescent="0.2">
      <c r="A13" s="4">
        <v>10</v>
      </c>
      <c r="B13" s="5">
        <v>14</v>
      </c>
      <c r="C13" s="1">
        <v>1</v>
      </c>
      <c r="D13" s="6">
        <f t="shared" si="0"/>
        <v>7.1428571428571425E-2</v>
      </c>
      <c r="E13" s="1">
        <v>3</v>
      </c>
      <c r="F13" s="6">
        <f t="shared" si="1"/>
        <v>0.21428571428571427</v>
      </c>
      <c r="G13" s="34">
        <v>5</v>
      </c>
      <c r="H13" s="6">
        <f t="shared" si="2"/>
        <v>0.35714285714285715</v>
      </c>
      <c r="I13" s="34">
        <v>5</v>
      </c>
      <c r="J13" s="7">
        <f t="shared" si="3"/>
        <v>0.35714285714285715</v>
      </c>
      <c r="K13" s="8"/>
      <c r="L13" s="22"/>
    </row>
    <row r="14" spans="1:12" ht="13.5" customHeight="1" x14ac:dyDescent="0.2">
      <c r="A14" s="9">
        <v>11</v>
      </c>
      <c r="B14" s="10">
        <v>15</v>
      </c>
      <c r="C14" s="11">
        <v>1</v>
      </c>
      <c r="D14" s="6">
        <f t="shared" si="0"/>
        <v>6.6666666666666666E-2</v>
      </c>
      <c r="E14" s="38">
        <v>4</v>
      </c>
      <c r="F14" s="6">
        <f t="shared" si="1"/>
        <v>0.26666666666666666</v>
      </c>
      <c r="G14" s="38">
        <v>6</v>
      </c>
      <c r="H14" s="6">
        <f t="shared" si="2"/>
        <v>0.4</v>
      </c>
      <c r="I14" s="11">
        <v>4</v>
      </c>
      <c r="J14" s="7">
        <f t="shared" si="3"/>
        <v>0.26666666666666666</v>
      </c>
      <c r="K14" s="8"/>
      <c r="L14" s="22"/>
    </row>
    <row r="15" spans="1:12" ht="14.25" customHeight="1" x14ac:dyDescent="0.2">
      <c r="A15" s="12" t="s">
        <v>5</v>
      </c>
      <c r="B15" s="13">
        <f t="shared" ref="B15:C15" si="4">SUM(B5:B14)</f>
        <v>174</v>
      </c>
      <c r="C15" s="13">
        <f t="shared" si="4"/>
        <v>7</v>
      </c>
      <c r="D15" s="14">
        <f t="shared" si="0"/>
        <v>4.0229885057471264E-2</v>
      </c>
      <c r="E15" s="13">
        <f>SUM(E5:E14)</f>
        <v>40</v>
      </c>
      <c r="F15" s="14">
        <f t="shared" si="1"/>
        <v>0.22988505747126436</v>
      </c>
      <c r="G15" s="13">
        <f>SUM(G5:G14)</f>
        <v>64</v>
      </c>
      <c r="H15" s="14">
        <f t="shared" si="2"/>
        <v>0.36781609195402298</v>
      </c>
      <c r="I15" s="13">
        <f>SUM(I5:I14)</f>
        <v>63</v>
      </c>
      <c r="J15" s="15">
        <f t="shared" si="3"/>
        <v>0.36206896551724138</v>
      </c>
    </row>
    <row r="16" spans="1:12" ht="14.25" customHeight="1" x14ac:dyDescent="0.2">
      <c r="A16" s="55" t="s">
        <v>6</v>
      </c>
      <c r="B16" s="56"/>
      <c r="C16" s="56"/>
      <c r="D16" s="57"/>
      <c r="E16" s="16">
        <f>SUM(H15,J15)</f>
        <v>0.72988505747126431</v>
      </c>
      <c r="F16" s="17"/>
      <c r="G16" s="17"/>
      <c r="H16" s="17"/>
      <c r="I16" s="17"/>
      <c r="J16" s="17"/>
    </row>
    <row r="17" spans="1:11" ht="14.25" customHeight="1" x14ac:dyDescent="0.2">
      <c r="A17" s="18"/>
      <c r="B17" s="18"/>
      <c r="C17" s="18"/>
      <c r="D17" s="18"/>
      <c r="E17" s="18"/>
      <c r="F17" s="18"/>
      <c r="G17" s="18"/>
      <c r="H17" s="19"/>
      <c r="I17" s="19"/>
      <c r="J17" s="19"/>
    </row>
    <row r="18" spans="1:11" ht="13.5" customHeight="1" x14ac:dyDescent="0.2">
      <c r="K18" s="20"/>
    </row>
    <row r="19" spans="1:11" ht="12.75" customHeight="1" x14ac:dyDescent="0.2"/>
    <row r="20" spans="1:11" ht="12.75" customHeight="1" x14ac:dyDescent="0.2"/>
    <row r="21" spans="1:11" ht="12.75" customHeight="1" x14ac:dyDescent="0.2"/>
    <row r="22" spans="1:11" ht="12.75" customHeight="1" x14ac:dyDescent="0.2"/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6:D16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4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8.7109375" customWidth="1"/>
    <col min="13" max="26" width="14.42578125" customWidth="1"/>
  </cols>
  <sheetData>
    <row r="1" spans="1:12" ht="16.5" customHeight="1" x14ac:dyDescent="0.2">
      <c r="A1" s="67" t="s">
        <v>39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15</v>
      </c>
      <c r="B5" s="5">
        <v>16</v>
      </c>
      <c r="C5" s="34">
        <v>0</v>
      </c>
      <c r="D5" s="6">
        <f t="shared" ref="D5:D15" si="0">C5/B5</f>
        <v>0</v>
      </c>
      <c r="E5" s="1">
        <v>4</v>
      </c>
      <c r="F5" s="6">
        <f t="shared" ref="F5:F15" si="1">E5/B5</f>
        <v>0.25</v>
      </c>
      <c r="G5" s="1">
        <v>8</v>
      </c>
      <c r="H5" s="6">
        <f t="shared" ref="H5:H15" si="2">G5/B5</f>
        <v>0.5</v>
      </c>
      <c r="I5" s="34">
        <v>4</v>
      </c>
      <c r="J5" s="7">
        <f t="shared" ref="J5:J15" si="3">I5/B5</f>
        <v>0.25</v>
      </c>
      <c r="K5" s="8"/>
      <c r="L5" s="22"/>
    </row>
    <row r="6" spans="1:12" ht="12.75" customHeight="1" x14ac:dyDescent="0.2">
      <c r="A6" s="4" t="s">
        <v>16</v>
      </c>
      <c r="B6" s="5">
        <v>14</v>
      </c>
      <c r="C6" s="1">
        <v>0</v>
      </c>
      <c r="D6" s="6">
        <f t="shared" si="0"/>
        <v>0</v>
      </c>
      <c r="E6" s="1">
        <v>2</v>
      </c>
      <c r="F6" s="6">
        <f t="shared" si="1"/>
        <v>0.14285714285714285</v>
      </c>
      <c r="G6" s="34">
        <v>3</v>
      </c>
      <c r="H6" s="6">
        <f t="shared" si="2"/>
        <v>0.21428571428571427</v>
      </c>
      <c r="I6" s="34">
        <v>9</v>
      </c>
      <c r="J6" s="7">
        <f t="shared" si="3"/>
        <v>0.6428571428571429</v>
      </c>
      <c r="K6" s="8"/>
      <c r="L6" s="22"/>
    </row>
    <row r="7" spans="1:12" ht="12.75" customHeight="1" x14ac:dyDescent="0.2">
      <c r="A7" s="4" t="s">
        <v>17</v>
      </c>
      <c r="B7" s="36">
        <v>18</v>
      </c>
      <c r="C7" s="1">
        <v>0</v>
      </c>
      <c r="D7" s="6">
        <f t="shared" si="0"/>
        <v>0</v>
      </c>
      <c r="E7" s="34">
        <v>8</v>
      </c>
      <c r="F7" s="6">
        <f t="shared" si="1"/>
        <v>0.44444444444444442</v>
      </c>
      <c r="G7" s="1">
        <v>9</v>
      </c>
      <c r="H7" s="6">
        <f t="shared" si="2"/>
        <v>0.5</v>
      </c>
      <c r="I7" s="1">
        <v>1</v>
      </c>
      <c r="J7" s="7">
        <f t="shared" si="3"/>
        <v>5.5555555555555552E-2</v>
      </c>
      <c r="K7" s="8"/>
      <c r="L7" s="22"/>
    </row>
    <row r="8" spans="1:12" ht="12.75" customHeight="1" x14ac:dyDescent="0.2">
      <c r="A8" s="4" t="s">
        <v>18</v>
      </c>
      <c r="B8" s="36">
        <v>20</v>
      </c>
      <c r="C8" s="1">
        <v>0</v>
      </c>
      <c r="D8" s="6">
        <f t="shared" si="0"/>
        <v>0</v>
      </c>
      <c r="E8" s="34">
        <v>2</v>
      </c>
      <c r="F8" s="6">
        <f t="shared" si="1"/>
        <v>0.1</v>
      </c>
      <c r="G8" s="34">
        <v>9</v>
      </c>
      <c r="H8" s="6">
        <f t="shared" si="2"/>
        <v>0.45</v>
      </c>
      <c r="I8" s="34">
        <v>9</v>
      </c>
      <c r="J8" s="7">
        <f t="shared" si="3"/>
        <v>0.45</v>
      </c>
      <c r="K8" s="8"/>
      <c r="L8" s="22"/>
    </row>
    <row r="9" spans="1:12" ht="12.75" customHeight="1" x14ac:dyDescent="0.2">
      <c r="A9" s="4" t="s">
        <v>19</v>
      </c>
      <c r="B9" s="5">
        <v>23</v>
      </c>
      <c r="C9" s="34">
        <v>0</v>
      </c>
      <c r="D9" s="6">
        <f t="shared" si="0"/>
        <v>0</v>
      </c>
      <c r="E9" s="34">
        <v>4</v>
      </c>
      <c r="F9" s="6">
        <f t="shared" si="1"/>
        <v>0.17391304347826086</v>
      </c>
      <c r="G9" s="34">
        <v>10</v>
      </c>
      <c r="H9" s="6">
        <f t="shared" si="2"/>
        <v>0.43478260869565216</v>
      </c>
      <c r="I9" s="34">
        <v>9</v>
      </c>
      <c r="J9" s="7">
        <f t="shared" si="3"/>
        <v>0.39130434782608697</v>
      </c>
      <c r="K9" s="8"/>
      <c r="L9" s="22"/>
    </row>
    <row r="10" spans="1:12" ht="12.75" customHeight="1" x14ac:dyDescent="0.2">
      <c r="A10" s="4" t="s">
        <v>20</v>
      </c>
      <c r="B10" s="36">
        <v>22</v>
      </c>
      <c r="C10" s="1">
        <v>0</v>
      </c>
      <c r="D10" s="6">
        <f t="shared" si="0"/>
        <v>0</v>
      </c>
      <c r="E10" s="34">
        <v>9</v>
      </c>
      <c r="F10" s="6">
        <f t="shared" si="1"/>
        <v>0.40909090909090912</v>
      </c>
      <c r="G10" s="34">
        <v>8</v>
      </c>
      <c r="H10" s="6">
        <f t="shared" si="2"/>
        <v>0.36363636363636365</v>
      </c>
      <c r="I10" s="1">
        <v>5</v>
      </c>
      <c r="J10" s="7">
        <f t="shared" si="3"/>
        <v>0.22727272727272727</v>
      </c>
      <c r="K10" s="8"/>
      <c r="L10" s="22"/>
    </row>
    <row r="11" spans="1:12" ht="12.75" customHeight="1" x14ac:dyDescent="0.2">
      <c r="A11" s="4" t="s">
        <v>21</v>
      </c>
      <c r="B11" s="5">
        <v>14</v>
      </c>
      <c r="C11" s="34">
        <v>3</v>
      </c>
      <c r="D11" s="6">
        <f t="shared" si="0"/>
        <v>0.21428571428571427</v>
      </c>
      <c r="E11" s="34">
        <v>6</v>
      </c>
      <c r="F11" s="6">
        <f t="shared" si="1"/>
        <v>0.42857142857142855</v>
      </c>
      <c r="G11" s="34">
        <v>3</v>
      </c>
      <c r="H11" s="6">
        <f t="shared" si="2"/>
        <v>0.21428571428571427</v>
      </c>
      <c r="I11" s="1">
        <v>2</v>
      </c>
      <c r="J11" s="7">
        <f t="shared" si="3"/>
        <v>0.14285714285714285</v>
      </c>
      <c r="K11" s="8"/>
      <c r="L11" s="22"/>
    </row>
    <row r="12" spans="1:12" ht="12.75" customHeight="1" x14ac:dyDescent="0.2">
      <c r="A12" s="4" t="s">
        <v>22</v>
      </c>
      <c r="B12" s="5">
        <v>18</v>
      </c>
      <c r="C12" s="34">
        <v>1</v>
      </c>
      <c r="D12" s="6">
        <f t="shared" si="0"/>
        <v>5.5555555555555552E-2</v>
      </c>
      <c r="E12" s="34">
        <v>4</v>
      </c>
      <c r="F12" s="6">
        <f t="shared" si="1"/>
        <v>0.22222222222222221</v>
      </c>
      <c r="G12" s="34">
        <v>9</v>
      </c>
      <c r="H12" s="6">
        <f t="shared" si="2"/>
        <v>0.5</v>
      </c>
      <c r="I12" s="1">
        <v>4</v>
      </c>
      <c r="J12" s="7">
        <f t="shared" si="3"/>
        <v>0.22222222222222221</v>
      </c>
      <c r="K12" s="8"/>
      <c r="L12" s="22"/>
    </row>
    <row r="13" spans="1:12" ht="12.75" customHeight="1" x14ac:dyDescent="0.2">
      <c r="A13" s="4">
        <v>10</v>
      </c>
      <c r="B13" s="5">
        <v>14</v>
      </c>
      <c r="C13" s="1">
        <v>0</v>
      </c>
      <c r="D13" s="6">
        <f t="shared" si="0"/>
        <v>0</v>
      </c>
      <c r="E13" s="34">
        <v>5</v>
      </c>
      <c r="F13" s="6">
        <f t="shared" si="1"/>
        <v>0.35714285714285715</v>
      </c>
      <c r="G13" s="34">
        <v>7</v>
      </c>
      <c r="H13" s="6">
        <f t="shared" si="2"/>
        <v>0.5</v>
      </c>
      <c r="I13" s="1">
        <v>2</v>
      </c>
      <c r="J13" s="7">
        <f t="shared" si="3"/>
        <v>0.14285714285714285</v>
      </c>
      <c r="K13" s="8"/>
      <c r="L13" s="22"/>
    </row>
    <row r="14" spans="1:12" ht="13.5" customHeight="1" x14ac:dyDescent="0.2">
      <c r="A14" s="9">
        <v>11</v>
      </c>
      <c r="B14" s="37">
        <v>15</v>
      </c>
      <c r="C14" s="38">
        <v>0</v>
      </c>
      <c r="D14" s="6">
        <f t="shared" si="0"/>
        <v>0</v>
      </c>
      <c r="E14" s="38">
        <v>6</v>
      </c>
      <c r="F14" s="6">
        <f t="shared" si="1"/>
        <v>0.4</v>
      </c>
      <c r="G14" s="11">
        <v>6</v>
      </c>
      <c r="H14" s="6">
        <f t="shared" si="2"/>
        <v>0.4</v>
      </c>
      <c r="I14" s="38">
        <v>3</v>
      </c>
      <c r="J14" s="7">
        <f t="shared" si="3"/>
        <v>0.2</v>
      </c>
      <c r="K14" s="8"/>
      <c r="L14" s="22"/>
    </row>
    <row r="15" spans="1:12" ht="14.25" customHeight="1" x14ac:dyDescent="0.2">
      <c r="A15" s="12" t="s">
        <v>5</v>
      </c>
      <c r="B15" s="13">
        <f t="shared" ref="B15:C15" si="4">SUM(B5:B14)</f>
        <v>174</v>
      </c>
      <c r="C15" s="13">
        <f t="shared" si="4"/>
        <v>4</v>
      </c>
      <c r="D15" s="14">
        <f t="shared" si="0"/>
        <v>2.2988505747126436E-2</v>
      </c>
      <c r="E15" s="13">
        <f>SUM(E5:E14)</f>
        <v>50</v>
      </c>
      <c r="F15" s="14">
        <f t="shared" si="1"/>
        <v>0.28735632183908044</v>
      </c>
      <c r="G15" s="13">
        <f>SUM(G5:G14)</f>
        <v>72</v>
      </c>
      <c r="H15" s="14">
        <f t="shared" si="2"/>
        <v>0.41379310344827586</v>
      </c>
      <c r="I15" s="13">
        <f>SUM(I5:I14)</f>
        <v>48</v>
      </c>
      <c r="J15" s="15">
        <f t="shared" si="3"/>
        <v>0.27586206896551724</v>
      </c>
    </row>
    <row r="16" spans="1:12" ht="14.25" customHeight="1" x14ac:dyDescent="0.2">
      <c r="A16" s="55" t="s">
        <v>6</v>
      </c>
      <c r="B16" s="56"/>
      <c r="C16" s="56"/>
      <c r="D16" s="57"/>
      <c r="E16" s="16">
        <f>SUM(H15,J15)</f>
        <v>0.68965517241379315</v>
      </c>
      <c r="F16" s="17"/>
      <c r="G16" s="17"/>
      <c r="H16" s="17"/>
      <c r="I16" s="17"/>
      <c r="J16" s="17"/>
    </row>
    <row r="17" spans="1:11" ht="14.25" customHeight="1" x14ac:dyDescent="0.2">
      <c r="A17" s="18"/>
      <c r="B17" s="18"/>
      <c r="C17" s="18"/>
      <c r="D17" s="18"/>
      <c r="E17" s="18"/>
      <c r="F17" s="18"/>
      <c r="G17" s="18"/>
      <c r="H17" s="19"/>
      <c r="I17" s="19"/>
      <c r="J17" s="19"/>
    </row>
    <row r="18" spans="1:11" ht="13.5" customHeight="1" x14ac:dyDescent="0.2">
      <c r="K18" s="20"/>
    </row>
    <row r="19" spans="1:11" ht="12.75" customHeight="1" x14ac:dyDescent="0.2"/>
    <row r="20" spans="1:11" ht="12.75" customHeight="1" x14ac:dyDescent="0.2"/>
    <row r="21" spans="1:11" ht="12.75" customHeight="1" x14ac:dyDescent="0.2"/>
    <row r="22" spans="1:11" ht="12.75" customHeight="1" x14ac:dyDescent="0.2"/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6:D16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2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9" customWidth="1"/>
    <col min="13" max="26" width="14.42578125" customWidth="1"/>
  </cols>
  <sheetData>
    <row r="1" spans="1:12" ht="16.5" customHeight="1" x14ac:dyDescent="0.2">
      <c r="A1" s="67" t="s">
        <v>40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17</v>
      </c>
      <c r="B5" s="36">
        <v>18</v>
      </c>
      <c r="C5" s="1">
        <v>2</v>
      </c>
      <c r="D5" s="33">
        <f t="shared" ref="D5:D12" si="0">(C5*100)/B5</f>
        <v>11.111111111111111</v>
      </c>
      <c r="E5" s="34">
        <v>7</v>
      </c>
      <c r="F5" s="33">
        <f t="shared" ref="F5:F12" si="1">E5*100/B5</f>
        <v>38.888888888888886</v>
      </c>
      <c r="G5" s="1">
        <v>8</v>
      </c>
      <c r="H5" s="33">
        <f t="shared" ref="H5:H12" si="2">G5*100/B5</f>
        <v>44.444444444444443</v>
      </c>
      <c r="I5" s="1">
        <v>1</v>
      </c>
      <c r="J5" s="35">
        <f t="shared" ref="J5:J12" si="3">I5*100/B5</f>
        <v>5.5555555555555554</v>
      </c>
      <c r="K5" s="8"/>
      <c r="L5" s="22"/>
    </row>
    <row r="6" spans="1:12" ht="12.75" customHeight="1" x14ac:dyDescent="0.2">
      <c r="A6" s="4" t="s">
        <v>18</v>
      </c>
      <c r="B6" s="36">
        <v>20</v>
      </c>
      <c r="C6" s="1">
        <v>0</v>
      </c>
      <c r="D6" s="33">
        <f t="shared" si="0"/>
        <v>0</v>
      </c>
      <c r="E6" s="34">
        <v>6</v>
      </c>
      <c r="F6" s="33">
        <f t="shared" si="1"/>
        <v>30</v>
      </c>
      <c r="G6" s="1">
        <v>9</v>
      </c>
      <c r="H6" s="33">
        <f t="shared" si="2"/>
        <v>45</v>
      </c>
      <c r="I6" s="1">
        <v>5</v>
      </c>
      <c r="J6" s="35">
        <f t="shared" si="3"/>
        <v>25</v>
      </c>
      <c r="K6" s="8"/>
      <c r="L6" s="22"/>
    </row>
    <row r="7" spans="1:12" ht="12.75" customHeight="1" x14ac:dyDescent="0.2">
      <c r="A7" s="4" t="s">
        <v>19</v>
      </c>
      <c r="B7" s="5">
        <v>23</v>
      </c>
      <c r="C7" s="34">
        <v>5</v>
      </c>
      <c r="D7" s="33">
        <f t="shared" si="0"/>
        <v>21.739130434782609</v>
      </c>
      <c r="E7" s="34">
        <v>9</v>
      </c>
      <c r="F7" s="33">
        <f t="shared" si="1"/>
        <v>39.130434782608695</v>
      </c>
      <c r="G7" s="34">
        <v>8</v>
      </c>
      <c r="H7" s="33">
        <f t="shared" si="2"/>
        <v>34.782608695652172</v>
      </c>
      <c r="I7" s="34">
        <v>1</v>
      </c>
      <c r="J7" s="35">
        <f t="shared" si="3"/>
        <v>4.3478260869565215</v>
      </c>
      <c r="K7" s="8"/>
      <c r="L7" s="22"/>
    </row>
    <row r="8" spans="1:12" ht="12.75" customHeight="1" x14ac:dyDescent="0.2">
      <c r="A8" s="4" t="s">
        <v>20</v>
      </c>
      <c r="B8" s="36">
        <v>22</v>
      </c>
      <c r="C8" s="1">
        <v>1</v>
      </c>
      <c r="D8" s="33">
        <f t="shared" si="0"/>
        <v>4.5454545454545459</v>
      </c>
      <c r="E8" s="34">
        <v>11</v>
      </c>
      <c r="F8" s="33">
        <f t="shared" si="1"/>
        <v>50</v>
      </c>
      <c r="G8" s="1">
        <v>6</v>
      </c>
      <c r="H8" s="33">
        <f t="shared" si="2"/>
        <v>27.272727272727273</v>
      </c>
      <c r="I8" s="1">
        <v>4</v>
      </c>
      <c r="J8" s="35">
        <f t="shared" si="3"/>
        <v>18.181818181818183</v>
      </c>
      <c r="K8" s="8"/>
      <c r="L8" s="22"/>
    </row>
    <row r="9" spans="1:12" ht="12.75" customHeight="1" x14ac:dyDescent="0.2">
      <c r="A9" s="4" t="s">
        <v>21</v>
      </c>
      <c r="B9" s="5">
        <v>14</v>
      </c>
      <c r="C9" s="34">
        <v>4</v>
      </c>
      <c r="D9" s="33">
        <f t="shared" si="0"/>
        <v>28.571428571428573</v>
      </c>
      <c r="E9" s="34">
        <v>5</v>
      </c>
      <c r="F9" s="33">
        <f t="shared" si="1"/>
        <v>35.714285714285715</v>
      </c>
      <c r="G9" s="1">
        <v>4</v>
      </c>
      <c r="H9" s="33">
        <f t="shared" si="2"/>
        <v>28.571428571428573</v>
      </c>
      <c r="I9" s="1">
        <v>1</v>
      </c>
      <c r="J9" s="35">
        <f t="shared" si="3"/>
        <v>7.1428571428571432</v>
      </c>
      <c r="K9" s="8"/>
      <c r="L9" s="22"/>
    </row>
    <row r="10" spans="1:12" ht="12.75" customHeight="1" x14ac:dyDescent="0.2">
      <c r="A10" s="4" t="s">
        <v>22</v>
      </c>
      <c r="B10" s="5">
        <v>18</v>
      </c>
      <c r="C10" s="1">
        <v>1</v>
      </c>
      <c r="D10" s="33">
        <f t="shared" si="0"/>
        <v>5.5555555555555554</v>
      </c>
      <c r="E10" s="34">
        <v>8</v>
      </c>
      <c r="F10" s="33">
        <f t="shared" si="1"/>
        <v>44.444444444444443</v>
      </c>
      <c r="G10" s="34">
        <v>5</v>
      </c>
      <c r="H10" s="33">
        <f t="shared" si="2"/>
        <v>27.777777777777779</v>
      </c>
      <c r="I10" s="1">
        <v>4</v>
      </c>
      <c r="J10" s="35">
        <f t="shared" si="3"/>
        <v>22.222222222222221</v>
      </c>
      <c r="K10" s="8"/>
      <c r="L10" s="22"/>
    </row>
    <row r="11" spans="1:12" ht="12.75" customHeight="1" x14ac:dyDescent="0.2">
      <c r="A11" s="4">
        <v>10</v>
      </c>
      <c r="B11" s="5">
        <v>14</v>
      </c>
      <c r="C11" s="34">
        <v>4</v>
      </c>
      <c r="D11" s="33">
        <f t="shared" si="0"/>
        <v>28.571428571428573</v>
      </c>
      <c r="E11" s="34">
        <v>5</v>
      </c>
      <c r="F11" s="33">
        <f t="shared" si="1"/>
        <v>35.714285714285715</v>
      </c>
      <c r="G11" s="1">
        <v>4</v>
      </c>
      <c r="H11" s="33">
        <f t="shared" si="2"/>
        <v>28.571428571428573</v>
      </c>
      <c r="I11" s="1">
        <v>1</v>
      </c>
      <c r="J11" s="35">
        <f t="shared" si="3"/>
        <v>7.1428571428571432</v>
      </c>
      <c r="K11" s="8"/>
      <c r="L11" s="22"/>
    </row>
    <row r="12" spans="1:12" ht="13.5" customHeight="1" x14ac:dyDescent="0.2">
      <c r="A12" s="9">
        <v>11</v>
      </c>
      <c r="B12" s="10">
        <v>15</v>
      </c>
      <c r="C12" s="38">
        <v>3</v>
      </c>
      <c r="D12" s="33">
        <f t="shared" si="0"/>
        <v>20</v>
      </c>
      <c r="E12" s="38">
        <v>8</v>
      </c>
      <c r="F12" s="33">
        <f t="shared" si="1"/>
        <v>53.333333333333336</v>
      </c>
      <c r="G12" s="38">
        <v>2</v>
      </c>
      <c r="H12" s="33">
        <f t="shared" si="2"/>
        <v>13.333333333333334</v>
      </c>
      <c r="I12" s="11">
        <v>2</v>
      </c>
      <c r="J12" s="35">
        <f t="shared" si="3"/>
        <v>13.333333333333334</v>
      </c>
      <c r="K12" s="8"/>
      <c r="L12" s="22"/>
    </row>
    <row r="13" spans="1:12" ht="14.25" customHeight="1" x14ac:dyDescent="0.2">
      <c r="A13" s="12" t="s">
        <v>5</v>
      </c>
      <c r="B13" s="13">
        <f t="shared" ref="B13:C13" si="4">SUM(B5:B12)</f>
        <v>144</v>
      </c>
      <c r="C13" s="13">
        <f t="shared" si="4"/>
        <v>20</v>
      </c>
      <c r="D13" s="14">
        <f>C13/B13</f>
        <v>0.1388888888888889</v>
      </c>
      <c r="E13" s="13">
        <f>SUM(E5:E12)</f>
        <v>59</v>
      </c>
      <c r="F13" s="14">
        <f>E13/B13</f>
        <v>0.40972222222222221</v>
      </c>
      <c r="G13" s="13">
        <f>SUM(G5:G12)</f>
        <v>46</v>
      </c>
      <c r="H13" s="14">
        <f>G13/B13</f>
        <v>0.31944444444444442</v>
      </c>
      <c r="I13" s="13">
        <f>SUM(I5:I12)</f>
        <v>19</v>
      </c>
      <c r="J13" s="15">
        <f>I13/B13</f>
        <v>0.13194444444444445</v>
      </c>
    </row>
    <row r="14" spans="1:12" ht="14.25" customHeight="1" x14ac:dyDescent="0.2">
      <c r="A14" s="55" t="s">
        <v>6</v>
      </c>
      <c r="B14" s="56"/>
      <c r="C14" s="56"/>
      <c r="D14" s="57"/>
      <c r="E14" s="16">
        <f>SUM(H13,J13)</f>
        <v>0.45138888888888884</v>
      </c>
      <c r="F14" s="17"/>
      <c r="G14" s="17"/>
      <c r="H14" s="17"/>
      <c r="I14" s="17"/>
      <c r="J14" s="17"/>
    </row>
    <row r="15" spans="1:12" ht="14.25" customHeight="1" x14ac:dyDescent="0.2">
      <c r="A15" s="18"/>
      <c r="B15" s="18"/>
      <c r="C15" s="18"/>
      <c r="D15" s="18"/>
      <c r="E15" s="18"/>
      <c r="F15" s="18"/>
      <c r="G15" s="18"/>
      <c r="H15" s="19"/>
      <c r="I15" s="19"/>
      <c r="J15" s="19"/>
    </row>
    <row r="16" spans="1:12" ht="13.5" customHeight="1" x14ac:dyDescent="0.2">
      <c r="K16" s="20"/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4:D14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6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24.7109375" customWidth="1"/>
    <col min="13" max="26" width="14.42578125" customWidth="1"/>
  </cols>
  <sheetData>
    <row r="1" spans="1:12" ht="16.5" customHeight="1" x14ac:dyDescent="0.2">
      <c r="A1" s="58" t="s">
        <v>23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13</v>
      </c>
      <c r="B5" s="5">
        <v>15</v>
      </c>
      <c r="C5" s="1">
        <v>2</v>
      </c>
      <c r="D5" s="33">
        <f t="shared" ref="D5:D16" si="0">C5*100/B5</f>
        <v>13.333333333333334</v>
      </c>
      <c r="E5" s="1">
        <v>5</v>
      </c>
      <c r="F5" s="33">
        <f t="shared" ref="F5:F16" si="1">E5*100/B5</f>
        <v>33.333333333333336</v>
      </c>
      <c r="G5" s="34">
        <v>2</v>
      </c>
      <c r="H5" s="33">
        <f t="shared" ref="H5:H16" si="2">G5*100/B5</f>
        <v>13.333333333333334</v>
      </c>
      <c r="I5" s="34">
        <v>6</v>
      </c>
      <c r="J5" s="35">
        <f t="shared" ref="J5:J16" si="3">I5*100/B5</f>
        <v>40</v>
      </c>
      <c r="K5" s="8"/>
      <c r="L5" s="22"/>
    </row>
    <row r="6" spans="1:12" ht="12.75" customHeight="1" x14ac:dyDescent="0.2">
      <c r="A6" s="4" t="s">
        <v>14</v>
      </c>
      <c r="B6" s="5">
        <v>21</v>
      </c>
      <c r="C6" s="1">
        <v>0</v>
      </c>
      <c r="D6" s="33">
        <f t="shared" si="0"/>
        <v>0</v>
      </c>
      <c r="E6" s="1">
        <v>6</v>
      </c>
      <c r="F6" s="33">
        <f t="shared" si="1"/>
        <v>28.571428571428573</v>
      </c>
      <c r="G6" s="34">
        <v>9</v>
      </c>
      <c r="H6" s="33">
        <f t="shared" si="2"/>
        <v>42.857142857142854</v>
      </c>
      <c r="I6" s="34">
        <v>6</v>
      </c>
      <c r="J6" s="35">
        <f t="shared" si="3"/>
        <v>28.571428571428573</v>
      </c>
      <c r="K6" s="8"/>
      <c r="L6" s="22"/>
    </row>
    <row r="7" spans="1:12" ht="12.75" customHeight="1" x14ac:dyDescent="0.2">
      <c r="A7" s="4" t="s">
        <v>15</v>
      </c>
      <c r="B7" s="5">
        <v>16</v>
      </c>
      <c r="C7" s="1">
        <v>1</v>
      </c>
      <c r="D7" s="33">
        <f t="shared" si="0"/>
        <v>6.25</v>
      </c>
      <c r="E7" s="1">
        <v>5</v>
      </c>
      <c r="F7" s="33">
        <f t="shared" si="1"/>
        <v>31.25</v>
      </c>
      <c r="G7" s="1">
        <v>6</v>
      </c>
      <c r="H7" s="33">
        <f t="shared" si="2"/>
        <v>37.5</v>
      </c>
      <c r="I7" s="1">
        <v>4</v>
      </c>
      <c r="J7" s="35">
        <f t="shared" si="3"/>
        <v>25</v>
      </c>
      <c r="K7" s="8"/>
      <c r="L7" s="22"/>
    </row>
    <row r="8" spans="1:12" ht="12.75" customHeight="1" x14ac:dyDescent="0.2">
      <c r="A8" s="4" t="s">
        <v>16</v>
      </c>
      <c r="B8" s="5">
        <v>14</v>
      </c>
      <c r="C8" s="1">
        <v>0</v>
      </c>
      <c r="D8" s="33">
        <f t="shared" si="0"/>
        <v>0</v>
      </c>
      <c r="E8" s="34">
        <v>4</v>
      </c>
      <c r="F8" s="33">
        <f t="shared" si="1"/>
        <v>28.571428571428573</v>
      </c>
      <c r="G8" s="34">
        <v>4</v>
      </c>
      <c r="H8" s="33">
        <f t="shared" si="2"/>
        <v>28.571428571428573</v>
      </c>
      <c r="I8" s="1">
        <v>4</v>
      </c>
      <c r="J8" s="35">
        <f t="shared" si="3"/>
        <v>28.571428571428573</v>
      </c>
      <c r="K8" s="8"/>
      <c r="L8" s="22"/>
    </row>
    <row r="9" spans="1:12" ht="12.75" customHeight="1" x14ac:dyDescent="0.2">
      <c r="A9" s="4" t="s">
        <v>17</v>
      </c>
      <c r="B9" s="36">
        <v>18</v>
      </c>
      <c r="C9" s="1">
        <v>1</v>
      </c>
      <c r="D9" s="33">
        <f t="shared" si="0"/>
        <v>5.5555555555555554</v>
      </c>
      <c r="E9" s="34">
        <v>8</v>
      </c>
      <c r="F9" s="33">
        <f t="shared" si="1"/>
        <v>44.444444444444443</v>
      </c>
      <c r="G9" s="34">
        <v>8</v>
      </c>
      <c r="H9" s="33">
        <f t="shared" si="2"/>
        <v>44.444444444444443</v>
      </c>
      <c r="I9" s="34">
        <v>1</v>
      </c>
      <c r="J9" s="35">
        <f t="shared" si="3"/>
        <v>5.5555555555555554</v>
      </c>
      <c r="K9" s="8"/>
      <c r="L9" s="29"/>
    </row>
    <row r="10" spans="1:12" ht="12.75" customHeight="1" x14ac:dyDescent="0.2">
      <c r="A10" s="4" t="s">
        <v>18</v>
      </c>
      <c r="B10" s="36">
        <v>20</v>
      </c>
      <c r="C10" s="1">
        <v>0</v>
      </c>
      <c r="D10" s="33">
        <f t="shared" si="0"/>
        <v>0</v>
      </c>
      <c r="E10" s="34">
        <v>6</v>
      </c>
      <c r="F10" s="33">
        <f t="shared" si="1"/>
        <v>30</v>
      </c>
      <c r="G10" s="34">
        <v>8</v>
      </c>
      <c r="H10" s="33">
        <f t="shared" si="2"/>
        <v>40</v>
      </c>
      <c r="I10" s="34">
        <v>6</v>
      </c>
      <c r="J10" s="35">
        <f t="shared" si="3"/>
        <v>30</v>
      </c>
      <c r="K10" s="8"/>
      <c r="L10" s="29"/>
    </row>
    <row r="11" spans="1:12" ht="12.75" customHeight="1" x14ac:dyDescent="0.2">
      <c r="A11" s="4" t="s">
        <v>19</v>
      </c>
      <c r="B11" s="5">
        <v>23</v>
      </c>
      <c r="C11" s="34">
        <v>1</v>
      </c>
      <c r="D11" s="33">
        <f t="shared" si="0"/>
        <v>4.3478260869565215</v>
      </c>
      <c r="E11" s="34">
        <v>10</v>
      </c>
      <c r="F11" s="33">
        <f t="shared" si="1"/>
        <v>43.478260869565219</v>
      </c>
      <c r="G11" s="34">
        <v>8</v>
      </c>
      <c r="H11" s="33">
        <f t="shared" si="2"/>
        <v>34.782608695652172</v>
      </c>
      <c r="I11" s="34">
        <v>3</v>
      </c>
      <c r="J11" s="35">
        <f t="shared" si="3"/>
        <v>13.043478260869565</v>
      </c>
      <c r="K11" s="8"/>
      <c r="L11" s="22"/>
    </row>
    <row r="12" spans="1:12" ht="12.75" customHeight="1" x14ac:dyDescent="0.2">
      <c r="A12" s="4" t="s">
        <v>20</v>
      </c>
      <c r="B12" s="36">
        <v>22</v>
      </c>
      <c r="C12" s="1">
        <v>0</v>
      </c>
      <c r="D12" s="33">
        <f t="shared" si="0"/>
        <v>0</v>
      </c>
      <c r="E12" s="1">
        <v>9</v>
      </c>
      <c r="F12" s="33">
        <f t="shared" si="1"/>
        <v>40.909090909090907</v>
      </c>
      <c r="G12" s="1">
        <v>8</v>
      </c>
      <c r="H12" s="33">
        <f t="shared" si="2"/>
        <v>36.363636363636367</v>
      </c>
      <c r="I12" s="34">
        <v>5</v>
      </c>
      <c r="J12" s="35">
        <f t="shared" si="3"/>
        <v>22.727272727272727</v>
      </c>
      <c r="K12" s="8"/>
      <c r="L12" s="22"/>
    </row>
    <row r="13" spans="1:12" ht="12.75" customHeight="1" x14ac:dyDescent="0.2">
      <c r="A13" s="4" t="s">
        <v>21</v>
      </c>
      <c r="B13" s="5">
        <v>14</v>
      </c>
      <c r="C13" s="34">
        <v>3</v>
      </c>
      <c r="D13" s="33">
        <f t="shared" si="0"/>
        <v>21.428571428571427</v>
      </c>
      <c r="E13" s="34">
        <v>7</v>
      </c>
      <c r="F13" s="33">
        <f t="shared" si="1"/>
        <v>50</v>
      </c>
      <c r="G13" s="1">
        <v>3</v>
      </c>
      <c r="H13" s="33">
        <f t="shared" si="2"/>
        <v>21.428571428571427</v>
      </c>
      <c r="I13" s="1">
        <v>1</v>
      </c>
      <c r="J13" s="35">
        <f t="shared" si="3"/>
        <v>7.1428571428571432</v>
      </c>
      <c r="K13" s="8"/>
      <c r="L13" s="22"/>
    </row>
    <row r="14" spans="1:12" ht="12.75" customHeight="1" x14ac:dyDescent="0.2">
      <c r="A14" s="4" t="s">
        <v>22</v>
      </c>
      <c r="B14" s="5">
        <v>18</v>
      </c>
      <c r="C14" s="1">
        <v>1</v>
      </c>
      <c r="D14" s="33">
        <f t="shared" si="0"/>
        <v>5.5555555555555554</v>
      </c>
      <c r="E14" s="34">
        <v>5</v>
      </c>
      <c r="F14" s="33">
        <f t="shared" si="1"/>
        <v>27.777777777777779</v>
      </c>
      <c r="G14" s="34">
        <v>7</v>
      </c>
      <c r="H14" s="33">
        <f t="shared" si="2"/>
        <v>38.888888888888886</v>
      </c>
      <c r="I14" s="1">
        <v>5</v>
      </c>
      <c r="J14" s="35">
        <f t="shared" si="3"/>
        <v>27.777777777777779</v>
      </c>
      <c r="K14" s="8"/>
      <c r="L14" s="22"/>
    </row>
    <row r="15" spans="1:12" ht="12.75" customHeight="1" x14ac:dyDescent="0.2">
      <c r="A15" s="4">
        <v>10</v>
      </c>
      <c r="B15" s="5">
        <v>14</v>
      </c>
      <c r="C15" s="1">
        <v>0</v>
      </c>
      <c r="D15" s="33">
        <f t="shared" si="0"/>
        <v>0</v>
      </c>
      <c r="E15" s="1">
        <v>6</v>
      </c>
      <c r="F15" s="33">
        <f t="shared" si="1"/>
        <v>42.857142857142854</v>
      </c>
      <c r="G15" s="1">
        <v>5</v>
      </c>
      <c r="H15" s="33">
        <f t="shared" si="2"/>
        <v>35.714285714285715</v>
      </c>
      <c r="I15" s="1">
        <v>3</v>
      </c>
      <c r="J15" s="35">
        <f t="shared" si="3"/>
        <v>21.428571428571427</v>
      </c>
      <c r="K15" s="8"/>
      <c r="L15" s="22"/>
    </row>
    <row r="16" spans="1:12" ht="13.5" customHeight="1" x14ac:dyDescent="0.2">
      <c r="A16" s="9">
        <v>11</v>
      </c>
      <c r="B16" s="37">
        <v>15</v>
      </c>
      <c r="C16" s="38">
        <v>3</v>
      </c>
      <c r="D16" s="33">
        <f t="shared" si="0"/>
        <v>20</v>
      </c>
      <c r="E16" s="38">
        <v>8</v>
      </c>
      <c r="F16" s="33">
        <f t="shared" si="1"/>
        <v>53.333333333333336</v>
      </c>
      <c r="G16" s="38">
        <v>2</v>
      </c>
      <c r="H16" s="33">
        <f t="shared" si="2"/>
        <v>13.333333333333334</v>
      </c>
      <c r="I16" s="11">
        <v>2</v>
      </c>
      <c r="J16" s="35">
        <f t="shared" si="3"/>
        <v>13.333333333333334</v>
      </c>
      <c r="K16" s="8"/>
      <c r="L16" s="29"/>
    </row>
    <row r="17" spans="1:11" ht="14.25" customHeight="1" x14ac:dyDescent="0.2">
      <c r="A17" s="12" t="s">
        <v>5</v>
      </c>
      <c r="B17" s="13">
        <f t="shared" ref="B17:C17" si="4">SUM(B5:B16)</f>
        <v>210</v>
      </c>
      <c r="C17" s="13">
        <f t="shared" si="4"/>
        <v>12</v>
      </c>
      <c r="D17" s="14">
        <f>C17/B17</f>
        <v>5.7142857142857141E-2</v>
      </c>
      <c r="E17" s="13">
        <f>SUM(E5:E16)</f>
        <v>79</v>
      </c>
      <c r="F17" s="14">
        <f>E17/B17</f>
        <v>0.37619047619047619</v>
      </c>
      <c r="G17" s="13">
        <f>SUM(G5:G16)</f>
        <v>70</v>
      </c>
      <c r="H17" s="14">
        <f>G17/B17</f>
        <v>0.33333333333333331</v>
      </c>
      <c r="I17" s="13">
        <f>SUM(I5:I16)</f>
        <v>46</v>
      </c>
      <c r="J17" s="15">
        <f>I17/B17</f>
        <v>0.21904761904761905</v>
      </c>
    </row>
    <row r="18" spans="1:11" ht="14.25" customHeight="1" x14ac:dyDescent="0.2">
      <c r="A18" s="55" t="s">
        <v>6</v>
      </c>
      <c r="B18" s="56"/>
      <c r="C18" s="56"/>
      <c r="D18" s="57"/>
      <c r="E18" s="16">
        <f>SUM(H17,J17)</f>
        <v>0.55238095238095242</v>
      </c>
      <c r="F18" s="17"/>
      <c r="G18" s="17"/>
      <c r="H18" s="17"/>
      <c r="I18" s="17"/>
      <c r="J18" s="17"/>
    </row>
    <row r="19" spans="1:11" ht="14.25" customHeight="1" x14ac:dyDescent="0.2">
      <c r="A19" s="18"/>
      <c r="B19" s="18"/>
      <c r="C19" s="18"/>
      <c r="D19" s="18"/>
      <c r="E19" s="18"/>
      <c r="F19" s="18"/>
      <c r="G19" s="18"/>
      <c r="H19" s="19"/>
      <c r="I19" s="19"/>
      <c r="J19" s="19"/>
    </row>
    <row r="20" spans="1:11" ht="13.5" customHeight="1" x14ac:dyDescent="0.2">
      <c r="K20" s="20"/>
    </row>
    <row r="21" spans="1:11" ht="12.75" customHeight="1" x14ac:dyDescent="0.2"/>
    <row r="22" spans="1:11" ht="12.75" customHeight="1" x14ac:dyDescent="0.2"/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8:D18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9.28515625" customWidth="1"/>
    <col min="13" max="26" width="14.42578125" customWidth="1"/>
  </cols>
  <sheetData>
    <row r="1" spans="1:12" ht="16.5" customHeight="1" x14ac:dyDescent="0.2">
      <c r="A1" s="58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3.5" customHeight="1" x14ac:dyDescent="0.2">
      <c r="A5" s="9">
        <v>11</v>
      </c>
      <c r="B5" s="10">
        <v>15</v>
      </c>
      <c r="C5" s="11">
        <v>3</v>
      </c>
      <c r="D5" s="6">
        <f t="shared" ref="D5:D6" si="0">C5/B5</f>
        <v>0.2</v>
      </c>
      <c r="E5" s="11">
        <v>7</v>
      </c>
      <c r="F5" s="6">
        <f t="shared" ref="F5:F6" si="1">E5/B5</f>
        <v>0.46666666666666667</v>
      </c>
      <c r="G5" s="11">
        <v>3</v>
      </c>
      <c r="H5" s="6">
        <f t="shared" ref="H5:H6" si="2">G5/B5</f>
        <v>0.2</v>
      </c>
      <c r="I5" s="11">
        <v>2</v>
      </c>
      <c r="J5" s="7">
        <f t="shared" ref="J5:J6" si="3">I5/B5</f>
        <v>0.13333333333333333</v>
      </c>
      <c r="K5" s="8"/>
      <c r="L5" s="22"/>
    </row>
    <row r="6" spans="1:12" ht="14.25" customHeight="1" x14ac:dyDescent="0.2">
      <c r="A6" s="12" t="s">
        <v>5</v>
      </c>
      <c r="B6" s="13">
        <f t="shared" ref="B6:C6" si="4">SUM(B5)</f>
        <v>15</v>
      </c>
      <c r="C6" s="13">
        <f t="shared" si="4"/>
        <v>3</v>
      </c>
      <c r="D6" s="14">
        <f t="shared" si="0"/>
        <v>0.2</v>
      </c>
      <c r="E6" s="13">
        <f>SUM(E5)</f>
        <v>7</v>
      </c>
      <c r="F6" s="14">
        <f t="shared" si="1"/>
        <v>0.46666666666666667</v>
      </c>
      <c r="G6" s="13">
        <f>SUM(G5)</f>
        <v>3</v>
      </c>
      <c r="H6" s="14">
        <f t="shared" si="2"/>
        <v>0.2</v>
      </c>
      <c r="I6" s="13">
        <f>SUM(I5)</f>
        <v>2</v>
      </c>
      <c r="J6" s="15">
        <f t="shared" si="3"/>
        <v>0.13333333333333333</v>
      </c>
    </row>
    <row r="7" spans="1:12" ht="14.25" customHeight="1" x14ac:dyDescent="0.2">
      <c r="A7" s="55" t="s">
        <v>6</v>
      </c>
      <c r="B7" s="56"/>
      <c r="C7" s="56"/>
      <c r="D7" s="57"/>
      <c r="E7" s="16">
        <f>SUM(H6,J6)</f>
        <v>0.33333333333333337</v>
      </c>
      <c r="F7" s="17"/>
      <c r="G7" s="17"/>
      <c r="H7" s="17"/>
      <c r="I7" s="17"/>
      <c r="J7" s="17"/>
    </row>
    <row r="8" spans="1:12" ht="14.25" customHeight="1" x14ac:dyDescent="0.2">
      <c r="A8" s="18"/>
      <c r="B8" s="18"/>
      <c r="C8" s="18"/>
      <c r="D8" s="18"/>
      <c r="E8" s="18"/>
      <c r="F8" s="18"/>
      <c r="G8" s="18"/>
      <c r="H8" s="19"/>
      <c r="I8" s="19"/>
      <c r="J8" s="19"/>
    </row>
    <row r="9" spans="1:12" ht="13.5" customHeight="1" x14ac:dyDescent="0.2">
      <c r="K9" s="20"/>
    </row>
    <row r="10" spans="1:12" ht="12.75" customHeight="1" x14ac:dyDescent="0.2"/>
    <row r="11" spans="1:12" ht="12.75" customHeight="1" x14ac:dyDescent="0.2"/>
    <row r="12" spans="1:12" ht="12.75" customHeight="1" x14ac:dyDescent="0.2"/>
    <row r="13" spans="1:12" ht="12.75" customHeight="1" x14ac:dyDescent="0.2"/>
    <row r="14" spans="1:12" ht="12.75" customHeight="1" x14ac:dyDescent="0.2"/>
    <row r="15" spans="1:12" ht="12.75" customHeight="1" x14ac:dyDescent="0.2"/>
    <row r="16" spans="1:1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7:D7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2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9.42578125" customWidth="1"/>
    <col min="13" max="26" width="14.42578125" customWidth="1"/>
  </cols>
  <sheetData>
    <row r="1" spans="1:12" ht="16.5" customHeight="1" x14ac:dyDescent="0.2">
      <c r="A1" s="67" t="s">
        <v>42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17</v>
      </c>
      <c r="B5" s="36">
        <v>18</v>
      </c>
      <c r="C5" s="1">
        <v>0</v>
      </c>
      <c r="D5" s="6">
        <f t="shared" ref="D5:D13" si="0">C5/B5</f>
        <v>0</v>
      </c>
      <c r="E5" s="34">
        <v>5</v>
      </c>
      <c r="F5" s="6">
        <f t="shared" ref="F5:F13" si="1">E5/B5</f>
        <v>0.27777777777777779</v>
      </c>
      <c r="G5" s="34">
        <v>8</v>
      </c>
      <c r="H5" s="6">
        <f t="shared" ref="H5:H13" si="2">G5/B5</f>
        <v>0.44444444444444442</v>
      </c>
      <c r="I5" s="1">
        <v>5</v>
      </c>
      <c r="J5" s="7">
        <f t="shared" ref="J5:J13" si="3">I5/B5</f>
        <v>0.27777777777777779</v>
      </c>
      <c r="K5" s="8"/>
      <c r="L5" s="22"/>
    </row>
    <row r="6" spans="1:12" ht="12.75" customHeight="1" x14ac:dyDescent="0.2">
      <c r="A6" s="4" t="s">
        <v>18</v>
      </c>
      <c r="B6" s="36">
        <v>20</v>
      </c>
      <c r="C6" s="1">
        <v>1</v>
      </c>
      <c r="D6" s="6">
        <f t="shared" si="0"/>
        <v>0.05</v>
      </c>
      <c r="E6" s="34">
        <v>3</v>
      </c>
      <c r="F6" s="6">
        <f t="shared" si="1"/>
        <v>0.15</v>
      </c>
      <c r="G6" s="1">
        <v>7</v>
      </c>
      <c r="H6" s="6">
        <f t="shared" si="2"/>
        <v>0.35</v>
      </c>
      <c r="I6" s="34">
        <v>9</v>
      </c>
      <c r="J6" s="7">
        <f t="shared" si="3"/>
        <v>0.45</v>
      </c>
      <c r="K6" s="8"/>
      <c r="L6" s="22"/>
    </row>
    <row r="7" spans="1:12" ht="12.75" customHeight="1" x14ac:dyDescent="0.2">
      <c r="A7" s="4" t="s">
        <v>19</v>
      </c>
      <c r="B7" s="5">
        <v>23</v>
      </c>
      <c r="C7" s="1">
        <v>0</v>
      </c>
      <c r="D7" s="6">
        <f t="shared" si="0"/>
        <v>0</v>
      </c>
      <c r="E7" s="34">
        <v>3</v>
      </c>
      <c r="F7" s="6">
        <f t="shared" si="1"/>
        <v>0.13043478260869565</v>
      </c>
      <c r="G7" s="34">
        <v>12</v>
      </c>
      <c r="H7" s="6">
        <f t="shared" si="2"/>
        <v>0.52173913043478259</v>
      </c>
      <c r="I7" s="34">
        <v>8</v>
      </c>
      <c r="J7" s="7">
        <f t="shared" si="3"/>
        <v>0.34782608695652173</v>
      </c>
      <c r="K7" s="8"/>
      <c r="L7" s="22"/>
    </row>
    <row r="8" spans="1:12" ht="12.75" customHeight="1" x14ac:dyDescent="0.2">
      <c r="A8" s="4" t="s">
        <v>20</v>
      </c>
      <c r="B8" s="36">
        <v>22</v>
      </c>
      <c r="C8" s="34">
        <v>1</v>
      </c>
      <c r="D8" s="6">
        <f t="shared" si="0"/>
        <v>4.5454545454545456E-2</v>
      </c>
      <c r="E8" s="34">
        <v>8</v>
      </c>
      <c r="F8" s="6">
        <f t="shared" si="1"/>
        <v>0.36363636363636365</v>
      </c>
      <c r="G8" s="34">
        <v>6</v>
      </c>
      <c r="H8" s="6">
        <f t="shared" si="2"/>
        <v>0.27272727272727271</v>
      </c>
      <c r="I8" s="34">
        <v>7</v>
      </c>
      <c r="J8" s="7">
        <f t="shared" si="3"/>
        <v>0.31818181818181818</v>
      </c>
      <c r="K8" s="8"/>
      <c r="L8" s="22"/>
    </row>
    <row r="9" spans="1:12" ht="12.75" customHeight="1" x14ac:dyDescent="0.2">
      <c r="A9" s="4" t="s">
        <v>21</v>
      </c>
      <c r="B9" s="5">
        <v>14</v>
      </c>
      <c r="C9" s="1">
        <v>4</v>
      </c>
      <c r="D9" s="6">
        <f t="shared" si="0"/>
        <v>0.2857142857142857</v>
      </c>
      <c r="E9" s="34">
        <v>4</v>
      </c>
      <c r="F9" s="6">
        <f t="shared" si="1"/>
        <v>0.2857142857142857</v>
      </c>
      <c r="G9" s="34">
        <v>4</v>
      </c>
      <c r="H9" s="6">
        <f t="shared" si="2"/>
        <v>0.2857142857142857</v>
      </c>
      <c r="I9" s="1">
        <v>2</v>
      </c>
      <c r="J9" s="7">
        <f t="shared" si="3"/>
        <v>0.14285714285714285</v>
      </c>
      <c r="K9" s="8"/>
      <c r="L9" s="22"/>
    </row>
    <row r="10" spans="1:12" ht="12.75" customHeight="1" x14ac:dyDescent="0.2">
      <c r="A10" s="4" t="s">
        <v>22</v>
      </c>
      <c r="B10" s="5">
        <v>18</v>
      </c>
      <c r="C10" s="34">
        <v>1</v>
      </c>
      <c r="D10" s="6">
        <f t="shared" si="0"/>
        <v>5.5555555555555552E-2</v>
      </c>
      <c r="E10" s="1">
        <v>6</v>
      </c>
      <c r="F10" s="6">
        <f t="shared" si="1"/>
        <v>0.33333333333333331</v>
      </c>
      <c r="G10" s="34">
        <v>5</v>
      </c>
      <c r="H10" s="6">
        <f t="shared" si="2"/>
        <v>0.27777777777777779</v>
      </c>
      <c r="I10" s="34">
        <v>6</v>
      </c>
      <c r="J10" s="7">
        <f t="shared" si="3"/>
        <v>0.33333333333333331</v>
      </c>
      <c r="K10" s="8"/>
      <c r="L10" s="22"/>
    </row>
    <row r="11" spans="1:12" ht="12.75" customHeight="1" x14ac:dyDescent="0.2">
      <c r="A11" s="4">
        <v>10</v>
      </c>
      <c r="B11" s="5">
        <v>14</v>
      </c>
      <c r="C11" s="34">
        <v>2</v>
      </c>
      <c r="D11" s="6">
        <f t="shared" si="0"/>
        <v>0.14285714285714285</v>
      </c>
      <c r="E11" s="34">
        <v>3</v>
      </c>
      <c r="F11" s="6">
        <f t="shared" si="1"/>
        <v>0.21428571428571427</v>
      </c>
      <c r="G11" s="34">
        <v>6</v>
      </c>
      <c r="H11" s="6">
        <f t="shared" si="2"/>
        <v>0.42857142857142855</v>
      </c>
      <c r="I11" s="34">
        <v>3</v>
      </c>
      <c r="J11" s="7">
        <f t="shared" si="3"/>
        <v>0.21428571428571427</v>
      </c>
      <c r="K11" s="8"/>
      <c r="L11" s="22"/>
    </row>
    <row r="12" spans="1:12" ht="13.5" customHeight="1" x14ac:dyDescent="0.2">
      <c r="A12" s="9">
        <v>11</v>
      </c>
      <c r="B12" s="10">
        <v>15</v>
      </c>
      <c r="C12" s="38">
        <v>1</v>
      </c>
      <c r="D12" s="6">
        <f t="shared" si="0"/>
        <v>6.6666666666666666E-2</v>
      </c>
      <c r="E12" s="38">
        <v>6</v>
      </c>
      <c r="F12" s="6">
        <f t="shared" si="1"/>
        <v>0.4</v>
      </c>
      <c r="G12" s="11">
        <v>4</v>
      </c>
      <c r="H12" s="6">
        <f t="shared" si="2"/>
        <v>0.26666666666666666</v>
      </c>
      <c r="I12" s="11">
        <v>4</v>
      </c>
      <c r="J12" s="7">
        <f t="shared" si="3"/>
        <v>0.26666666666666666</v>
      </c>
      <c r="K12" s="8"/>
      <c r="L12" s="22"/>
    </row>
    <row r="13" spans="1:12" ht="14.25" customHeight="1" x14ac:dyDescent="0.2">
      <c r="A13" s="12" t="s">
        <v>5</v>
      </c>
      <c r="B13" s="13">
        <f t="shared" ref="B13:C13" si="4">SUM(B5:B12)</f>
        <v>144</v>
      </c>
      <c r="C13" s="13">
        <f t="shared" si="4"/>
        <v>10</v>
      </c>
      <c r="D13" s="14">
        <f t="shared" si="0"/>
        <v>6.9444444444444448E-2</v>
      </c>
      <c r="E13" s="13">
        <f>SUM(E5:E12)</f>
        <v>38</v>
      </c>
      <c r="F13" s="14">
        <f t="shared" si="1"/>
        <v>0.2638888888888889</v>
      </c>
      <c r="G13" s="13">
        <f>SUM(G5:G12)</f>
        <v>52</v>
      </c>
      <c r="H13" s="14">
        <f t="shared" si="2"/>
        <v>0.3611111111111111</v>
      </c>
      <c r="I13" s="13">
        <f>SUM(I5:I12)</f>
        <v>44</v>
      </c>
      <c r="J13" s="15">
        <f t="shared" si="3"/>
        <v>0.30555555555555558</v>
      </c>
    </row>
    <row r="14" spans="1:12" ht="14.25" customHeight="1" x14ac:dyDescent="0.2">
      <c r="A14" s="55" t="s">
        <v>6</v>
      </c>
      <c r="B14" s="56"/>
      <c r="C14" s="56"/>
      <c r="D14" s="57"/>
      <c r="E14" s="16">
        <f>SUM(H13,J13)</f>
        <v>0.66666666666666674</v>
      </c>
      <c r="F14" s="17"/>
      <c r="G14" s="17"/>
      <c r="H14" s="17"/>
      <c r="I14" s="17"/>
      <c r="J14" s="17"/>
    </row>
    <row r="15" spans="1:12" ht="14.25" customHeight="1" x14ac:dyDescent="0.2">
      <c r="A15" s="18"/>
      <c r="B15" s="18"/>
      <c r="C15" s="18"/>
      <c r="D15" s="18"/>
      <c r="E15" s="18"/>
      <c r="F15" s="18"/>
      <c r="G15" s="18"/>
      <c r="H15" s="19"/>
      <c r="I15" s="19"/>
      <c r="J15" s="19"/>
    </row>
    <row r="16" spans="1:12" ht="13.5" customHeight="1" x14ac:dyDescent="0.2">
      <c r="K16" s="20"/>
    </row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4:D14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24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8.7109375" customWidth="1"/>
    <col min="13" max="26" width="14.42578125" customWidth="1"/>
  </cols>
  <sheetData>
    <row r="1" spans="1:12" ht="16.5" customHeight="1" x14ac:dyDescent="0.2">
      <c r="A1" s="67" t="s">
        <v>43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44</v>
      </c>
      <c r="B5" s="5">
        <v>2</v>
      </c>
      <c r="C5" s="1">
        <v>0</v>
      </c>
      <c r="D5" s="6">
        <f t="shared" ref="D5:D25" si="0">C5/B5</f>
        <v>0</v>
      </c>
      <c r="E5" s="1">
        <v>0</v>
      </c>
      <c r="F5" s="6">
        <f t="shared" ref="F5:F25" si="1">E5/B5</f>
        <v>0</v>
      </c>
      <c r="G5" s="34">
        <v>0</v>
      </c>
      <c r="H5" s="6">
        <f t="shared" ref="H5:H25" si="2">G5/B5</f>
        <v>0</v>
      </c>
      <c r="I5" s="34">
        <v>2</v>
      </c>
      <c r="J5" s="7">
        <f t="shared" ref="J5:J25" si="3">I5/B5</f>
        <v>1</v>
      </c>
      <c r="K5" s="8">
        <f t="shared" ref="K5:K25" si="4">H5+J5</f>
        <v>1</v>
      </c>
      <c r="L5" s="22"/>
    </row>
    <row r="6" spans="1:12" ht="12.75" customHeight="1" x14ac:dyDescent="0.2">
      <c r="A6" s="4" t="s">
        <v>45</v>
      </c>
      <c r="B6" s="5">
        <v>13</v>
      </c>
      <c r="C6" s="1">
        <v>0</v>
      </c>
      <c r="D6" s="6">
        <f t="shared" si="0"/>
        <v>0</v>
      </c>
      <c r="E6" s="34">
        <v>1</v>
      </c>
      <c r="F6" s="6">
        <f t="shared" si="1"/>
        <v>7.6923076923076927E-2</v>
      </c>
      <c r="G6" s="34">
        <v>5</v>
      </c>
      <c r="H6" s="6">
        <f t="shared" si="2"/>
        <v>0.38461538461538464</v>
      </c>
      <c r="I6" s="34">
        <v>7</v>
      </c>
      <c r="J6" s="7">
        <f t="shared" si="3"/>
        <v>0.53846153846153844</v>
      </c>
      <c r="K6" s="8">
        <f t="shared" si="4"/>
        <v>0.92307692307692313</v>
      </c>
      <c r="L6" s="22"/>
    </row>
    <row r="7" spans="1:12" ht="12.75" customHeight="1" x14ac:dyDescent="0.2">
      <c r="A7" s="4" t="s">
        <v>46</v>
      </c>
      <c r="B7" s="36">
        <v>10</v>
      </c>
      <c r="C7" s="1">
        <v>0</v>
      </c>
      <c r="D7" s="6">
        <f t="shared" si="0"/>
        <v>0</v>
      </c>
      <c r="E7" s="1">
        <v>0</v>
      </c>
      <c r="F7" s="6">
        <f t="shared" si="1"/>
        <v>0</v>
      </c>
      <c r="G7" s="34">
        <v>0</v>
      </c>
      <c r="H7" s="6">
        <f t="shared" si="2"/>
        <v>0</v>
      </c>
      <c r="I7" s="34">
        <v>10</v>
      </c>
      <c r="J7" s="7">
        <f t="shared" si="3"/>
        <v>1</v>
      </c>
      <c r="K7" s="8">
        <f t="shared" si="4"/>
        <v>1</v>
      </c>
      <c r="L7" s="22"/>
    </row>
    <row r="8" spans="1:12" ht="12.75" customHeight="1" x14ac:dyDescent="0.2">
      <c r="A8" s="4" t="s">
        <v>47</v>
      </c>
      <c r="B8" s="36">
        <v>11</v>
      </c>
      <c r="C8" s="34">
        <v>0</v>
      </c>
      <c r="D8" s="6">
        <f t="shared" si="0"/>
        <v>0</v>
      </c>
      <c r="E8" s="1">
        <v>0</v>
      </c>
      <c r="F8" s="6">
        <f t="shared" si="1"/>
        <v>0</v>
      </c>
      <c r="G8" s="34">
        <v>1</v>
      </c>
      <c r="H8" s="6">
        <f t="shared" si="2"/>
        <v>9.0909090909090912E-2</v>
      </c>
      <c r="I8" s="34">
        <v>10</v>
      </c>
      <c r="J8" s="7">
        <f t="shared" si="3"/>
        <v>0.90909090909090906</v>
      </c>
      <c r="K8" s="8">
        <f t="shared" si="4"/>
        <v>1</v>
      </c>
      <c r="L8" s="22"/>
    </row>
    <row r="9" spans="1:12" ht="12.75" customHeight="1" x14ac:dyDescent="0.2">
      <c r="A9" s="4" t="s">
        <v>48</v>
      </c>
      <c r="B9" s="5">
        <v>10</v>
      </c>
      <c r="C9" s="1">
        <v>0</v>
      </c>
      <c r="D9" s="6">
        <f t="shared" si="0"/>
        <v>0</v>
      </c>
      <c r="E9" s="1">
        <v>0</v>
      </c>
      <c r="F9" s="6">
        <f t="shared" si="1"/>
        <v>0</v>
      </c>
      <c r="G9" s="1">
        <v>2</v>
      </c>
      <c r="H9" s="6">
        <f t="shared" si="2"/>
        <v>0.2</v>
      </c>
      <c r="I9" s="1">
        <v>8</v>
      </c>
      <c r="J9" s="7">
        <f t="shared" si="3"/>
        <v>0.8</v>
      </c>
      <c r="K9" s="8">
        <f t="shared" si="4"/>
        <v>1</v>
      </c>
      <c r="L9" s="22"/>
    </row>
    <row r="10" spans="1:12" ht="12.75" customHeight="1" x14ac:dyDescent="0.2">
      <c r="A10" s="4" t="s">
        <v>49</v>
      </c>
      <c r="B10" s="5">
        <v>6</v>
      </c>
      <c r="C10" s="1">
        <v>0</v>
      </c>
      <c r="D10" s="6">
        <f t="shared" si="0"/>
        <v>0</v>
      </c>
      <c r="E10" s="1">
        <v>1</v>
      </c>
      <c r="F10" s="6">
        <f t="shared" si="1"/>
        <v>0.16666666666666666</v>
      </c>
      <c r="G10" s="34">
        <v>3</v>
      </c>
      <c r="H10" s="6">
        <f t="shared" si="2"/>
        <v>0.5</v>
      </c>
      <c r="I10" s="34">
        <v>2</v>
      </c>
      <c r="J10" s="7">
        <f t="shared" si="3"/>
        <v>0.33333333333333331</v>
      </c>
      <c r="K10" s="8">
        <f t="shared" si="4"/>
        <v>0.83333333333333326</v>
      </c>
      <c r="L10" s="22"/>
    </row>
    <row r="11" spans="1:12" ht="12.75" customHeight="1" x14ac:dyDescent="0.2">
      <c r="A11" s="4" t="s">
        <v>50</v>
      </c>
      <c r="B11" s="5">
        <v>8</v>
      </c>
      <c r="C11" s="1">
        <v>0</v>
      </c>
      <c r="D11" s="6">
        <f t="shared" si="0"/>
        <v>0</v>
      </c>
      <c r="E11" s="1">
        <v>0</v>
      </c>
      <c r="F11" s="6">
        <f t="shared" si="1"/>
        <v>0</v>
      </c>
      <c r="G11" s="34">
        <v>1</v>
      </c>
      <c r="H11" s="6">
        <f t="shared" si="2"/>
        <v>0.125</v>
      </c>
      <c r="I11" s="34">
        <v>7</v>
      </c>
      <c r="J11" s="7">
        <f t="shared" si="3"/>
        <v>0.875</v>
      </c>
      <c r="K11" s="8">
        <f t="shared" si="4"/>
        <v>1</v>
      </c>
      <c r="L11" s="22"/>
    </row>
    <row r="12" spans="1:12" ht="12.75" customHeight="1" x14ac:dyDescent="0.2">
      <c r="A12" s="4" t="s">
        <v>51</v>
      </c>
      <c r="B12" s="5">
        <v>8</v>
      </c>
      <c r="C12" s="34">
        <v>0</v>
      </c>
      <c r="D12" s="6">
        <f t="shared" si="0"/>
        <v>0</v>
      </c>
      <c r="E12" s="1">
        <v>0</v>
      </c>
      <c r="F12" s="6">
        <f t="shared" si="1"/>
        <v>0</v>
      </c>
      <c r="G12" s="1">
        <v>1</v>
      </c>
      <c r="H12" s="6">
        <f t="shared" si="2"/>
        <v>0.125</v>
      </c>
      <c r="I12" s="1">
        <v>5</v>
      </c>
      <c r="J12" s="7">
        <f t="shared" si="3"/>
        <v>0.625</v>
      </c>
      <c r="K12" s="8">
        <f t="shared" si="4"/>
        <v>0.75</v>
      </c>
      <c r="L12" s="22"/>
    </row>
    <row r="13" spans="1:12" ht="12.75" customHeight="1" x14ac:dyDescent="0.2">
      <c r="A13" s="4" t="s">
        <v>52</v>
      </c>
      <c r="B13" s="5">
        <v>6</v>
      </c>
      <c r="C13" s="1">
        <v>0</v>
      </c>
      <c r="D13" s="6">
        <f t="shared" si="0"/>
        <v>0</v>
      </c>
      <c r="E13" s="1">
        <v>0</v>
      </c>
      <c r="F13" s="6">
        <f t="shared" si="1"/>
        <v>0</v>
      </c>
      <c r="G13" s="1">
        <v>3</v>
      </c>
      <c r="H13" s="6">
        <f t="shared" si="2"/>
        <v>0.5</v>
      </c>
      <c r="I13" s="34">
        <v>4</v>
      </c>
      <c r="J13" s="7">
        <f t="shared" si="3"/>
        <v>0.66666666666666663</v>
      </c>
      <c r="K13" s="8">
        <f t="shared" si="4"/>
        <v>1.1666666666666665</v>
      </c>
      <c r="L13" s="22"/>
    </row>
    <row r="14" spans="1:12" ht="12.75" customHeight="1" x14ac:dyDescent="0.2">
      <c r="A14" s="4" t="s">
        <v>53</v>
      </c>
      <c r="B14" s="5">
        <v>11</v>
      </c>
      <c r="C14" s="1">
        <v>0</v>
      </c>
      <c r="D14" s="6">
        <f t="shared" si="0"/>
        <v>0</v>
      </c>
      <c r="E14" s="1">
        <v>2</v>
      </c>
      <c r="F14" s="6">
        <f t="shared" si="1"/>
        <v>0.18181818181818182</v>
      </c>
      <c r="G14" s="34">
        <v>8</v>
      </c>
      <c r="H14" s="6">
        <f t="shared" si="2"/>
        <v>0.72727272727272729</v>
      </c>
      <c r="I14" s="34">
        <v>1</v>
      </c>
      <c r="J14" s="7">
        <f t="shared" si="3"/>
        <v>9.0909090909090912E-2</v>
      </c>
      <c r="K14" s="8">
        <f t="shared" si="4"/>
        <v>0.81818181818181823</v>
      </c>
      <c r="L14" s="22"/>
    </row>
    <row r="15" spans="1:12" ht="12.75" customHeight="1" x14ac:dyDescent="0.2">
      <c r="A15" s="4" t="s">
        <v>54</v>
      </c>
      <c r="B15" s="5">
        <v>10</v>
      </c>
      <c r="C15" s="1">
        <v>0</v>
      </c>
      <c r="D15" s="6">
        <f t="shared" si="0"/>
        <v>0</v>
      </c>
      <c r="E15" s="1">
        <v>0</v>
      </c>
      <c r="F15" s="6">
        <f t="shared" si="1"/>
        <v>0</v>
      </c>
      <c r="G15" s="1">
        <v>3</v>
      </c>
      <c r="H15" s="6">
        <f t="shared" si="2"/>
        <v>0.3</v>
      </c>
      <c r="I15" s="1">
        <v>7</v>
      </c>
      <c r="J15" s="7">
        <f t="shared" si="3"/>
        <v>0.7</v>
      </c>
      <c r="K15" s="8">
        <f t="shared" si="4"/>
        <v>1</v>
      </c>
      <c r="L15" s="22"/>
    </row>
    <row r="16" spans="1:12" ht="12.75" customHeight="1" x14ac:dyDescent="0.2">
      <c r="A16" s="4" t="s">
        <v>55</v>
      </c>
      <c r="B16" s="36">
        <v>10</v>
      </c>
      <c r="C16" s="1">
        <v>0</v>
      </c>
      <c r="D16" s="6">
        <f t="shared" si="0"/>
        <v>0</v>
      </c>
      <c r="E16" s="34">
        <v>0</v>
      </c>
      <c r="F16" s="6">
        <f t="shared" si="1"/>
        <v>0</v>
      </c>
      <c r="G16" s="34">
        <v>4</v>
      </c>
      <c r="H16" s="6">
        <f t="shared" si="2"/>
        <v>0.4</v>
      </c>
      <c r="I16" s="34">
        <v>6</v>
      </c>
      <c r="J16" s="7">
        <f t="shared" si="3"/>
        <v>0.6</v>
      </c>
      <c r="K16" s="8">
        <f t="shared" si="4"/>
        <v>1</v>
      </c>
      <c r="L16" s="22"/>
    </row>
    <row r="17" spans="1:12" ht="12.75" customHeight="1" x14ac:dyDescent="0.2">
      <c r="A17" s="4" t="s">
        <v>56</v>
      </c>
      <c r="B17" s="5">
        <v>11</v>
      </c>
      <c r="C17" s="1">
        <v>0</v>
      </c>
      <c r="D17" s="6">
        <f t="shared" si="0"/>
        <v>0</v>
      </c>
      <c r="E17" s="1">
        <v>0</v>
      </c>
      <c r="F17" s="6">
        <f t="shared" si="1"/>
        <v>0</v>
      </c>
      <c r="G17" s="1">
        <v>0</v>
      </c>
      <c r="H17" s="6">
        <f t="shared" si="2"/>
        <v>0</v>
      </c>
      <c r="I17" s="1">
        <v>11</v>
      </c>
      <c r="J17" s="7">
        <f t="shared" si="3"/>
        <v>1</v>
      </c>
      <c r="K17" s="8">
        <f t="shared" si="4"/>
        <v>1</v>
      </c>
      <c r="L17" s="22"/>
    </row>
    <row r="18" spans="1:12" ht="12.75" customHeight="1" x14ac:dyDescent="0.2">
      <c r="A18" s="4" t="s">
        <v>57</v>
      </c>
      <c r="B18" s="5">
        <v>12</v>
      </c>
      <c r="C18" s="1">
        <v>0</v>
      </c>
      <c r="D18" s="6">
        <f t="shared" si="0"/>
        <v>0</v>
      </c>
      <c r="E18" s="34">
        <v>1</v>
      </c>
      <c r="F18" s="6">
        <f t="shared" si="1"/>
        <v>8.3333333333333329E-2</v>
      </c>
      <c r="G18" s="34">
        <v>8</v>
      </c>
      <c r="H18" s="6">
        <f t="shared" si="2"/>
        <v>0.66666666666666663</v>
      </c>
      <c r="I18" s="34">
        <v>3</v>
      </c>
      <c r="J18" s="7">
        <f t="shared" si="3"/>
        <v>0.25</v>
      </c>
      <c r="K18" s="8">
        <f t="shared" si="4"/>
        <v>0.91666666666666663</v>
      </c>
      <c r="L18" s="22"/>
    </row>
    <row r="19" spans="1:12" ht="12.75" customHeight="1" x14ac:dyDescent="0.2">
      <c r="A19" s="4" t="s">
        <v>58</v>
      </c>
      <c r="B19" s="5">
        <v>11</v>
      </c>
      <c r="C19" s="1">
        <v>0</v>
      </c>
      <c r="D19" s="6">
        <f t="shared" si="0"/>
        <v>0</v>
      </c>
      <c r="E19" s="1">
        <v>0</v>
      </c>
      <c r="F19" s="6">
        <f t="shared" si="1"/>
        <v>0</v>
      </c>
      <c r="G19" s="34">
        <v>3</v>
      </c>
      <c r="H19" s="6">
        <f t="shared" si="2"/>
        <v>0.27272727272727271</v>
      </c>
      <c r="I19" s="34">
        <v>8</v>
      </c>
      <c r="J19" s="7">
        <f t="shared" si="3"/>
        <v>0.72727272727272729</v>
      </c>
      <c r="K19" s="8">
        <f t="shared" si="4"/>
        <v>1</v>
      </c>
      <c r="L19" s="22"/>
    </row>
    <row r="20" spans="1:12" ht="12.75" customHeight="1" x14ac:dyDescent="0.2">
      <c r="A20" s="4" t="s">
        <v>59</v>
      </c>
      <c r="B20" s="5">
        <v>11</v>
      </c>
      <c r="C20" s="1">
        <v>0</v>
      </c>
      <c r="D20" s="6">
        <f t="shared" si="0"/>
        <v>0</v>
      </c>
      <c r="E20" s="34">
        <v>5</v>
      </c>
      <c r="F20" s="6">
        <f t="shared" si="1"/>
        <v>0.45454545454545453</v>
      </c>
      <c r="G20" s="34">
        <v>4</v>
      </c>
      <c r="H20" s="6">
        <f t="shared" si="2"/>
        <v>0.36363636363636365</v>
      </c>
      <c r="I20" s="34">
        <v>2</v>
      </c>
      <c r="J20" s="7">
        <f t="shared" si="3"/>
        <v>0.18181818181818182</v>
      </c>
      <c r="K20" s="8">
        <f t="shared" si="4"/>
        <v>0.54545454545454541</v>
      </c>
      <c r="L20" s="22"/>
    </row>
    <row r="21" spans="1:12" ht="13.5" customHeight="1" x14ac:dyDescent="0.2">
      <c r="A21" s="44" t="s">
        <v>60</v>
      </c>
      <c r="B21" s="45">
        <v>6</v>
      </c>
      <c r="C21" s="46">
        <v>0</v>
      </c>
      <c r="D21" s="6">
        <f t="shared" si="0"/>
        <v>0</v>
      </c>
      <c r="E21" s="46">
        <v>1</v>
      </c>
      <c r="F21" s="6">
        <f t="shared" si="1"/>
        <v>0.16666666666666666</v>
      </c>
      <c r="G21" s="46">
        <v>2</v>
      </c>
      <c r="H21" s="6">
        <f t="shared" si="2"/>
        <v>0.33333333333333331</v>
      </c>
      <c r="I21" s="46">
        <v>3</v>
      </c>
      <c r="J21" s="7">
        <f t="shared" si="3"/>
        <v>0.5</v>
      </c>
      <c r="K21" s="8">
        <f t="shared" si="4"/>
        <v>0.83333333333333326</v>
      </c>
      <c r="L21" s="22"/>
    </row>
    <row r="22" spans="1:12" ht="13.5" customHeight="1" x14ac:dyDescent="0.2">
      <c r="A22" s="44" t="s">
        <v>61</v>
      </c>
      <c r="B22" s="45">
        <v>8</v>
      </c>
      <c r="C22" s="46">
        <v>0</v>
      </c>
      <c r="D22" s="6">
        <f t="shared" si="0"/>
        <v>0</v>
      </c>
      <c r="E22" s="46">
        <v>2</v>
      </c>
      <c r="F22" s="6">
        <f t="shared" si="1"/>
        <v>0.25</v>
      </c>
      <c r="G22" s="46">
        <v>0</v>
      </c>
      <c r="H22" s="6">
        <f t="shared" si="2"/>
        <v>0</v>
      </c>
      <c r="I22" s="46">
        <v>6</v>
      </c>
      <c r="J22" s="7">
        <f t="shared" si="3"/>
        <v>0.75</v>
      </c>
      <c r="K22" s="8">
        <f t="shared" si="4"/>
        <v>0.75</v>
      </c>
      <c r="L22" s="22"/>
    </row>
    <row r="23" spans="1:12" ht="13.5" customHeight="1" x14ac:dyDescent="0.2">
      <c r="A23" s="44" t="s">
        <v>62</v>
      </c>
      <c r="B23" s="45">
        <v>12</v>
      </c>
      <c r="C23" s="46">
        <v>0</v>
      </c>
      <c r="D23" s="6">
        <f t="shared" si="0"/>
        <v>0</v>
      </c>
      <c r="E23" s="47">
        <v>1</v>
      </c>
      <c r="F23" s="6">
        <f t="shared" si="1"/>
        <v>8.3333333333333329E-2</v>
      </c>
      <c r="G23" s="47">
        <v>2</v>
      </c>
      <c r="H23" s="6">
        <f t="shared" si="2"/>
        <v>0.16666666666666666</v>
      </c>
      <c r="I23" s="47">
        <v>9</v>
      </c>
      <c r="J23" s="7">
        <f t="shared" si="3"/>
        <v>0.75</v>
      </c>
      <c r="K23" s="8">
        <f t="shared" si="4"/>
        <v>0.91666666666666663</v>
      </c>
      <c r="L23" s="22"/>
    </row>
    <row r="24" spans="1:12" ht="13.5" customHeight="1" x14ac:dyDescent="0.2">
      <c r="A24" s="9" t="s">
        <v>63</v>
      </c>
      <c r="B24" s="10">
        <v>6</v>
      </c>
      <c r="C24" s="11">
        <v>0</v>
      </c>
      <c r="D24" s="6">
        <f t="shared" si="0"/>
        <v>0</v>
      </c>
      <c r="E24" s="11">
        <v>2</v>
      </c>
      <c r="F24" s="6">
        <f t="shared" si="1"/>
        <v>0.33333333333333331</v>
      </c>
      <c r="G24" s="11">
        <v>0</v>
      </c>
      <c r="H24" s="6">
        <f t="shared" si="2"/>
        <v>0</v>
      </c>
      <c r="I24" s="11">
        <v>4</v>
      </c>
      <c r="J24" s="7">
        <f t="shared" si="3"/>
        <v>0.66666666666666663</v>
      </c>
      <c r="K24" s="8">
        <f t="shared" si="4"/>
        <v>0.66666666666666663</v>
      </c>
      <c r="L24" s="22"/>
    </row>
    <row r="25" spans="1:12" ht="14.25" customHeight="1" x14ac:dyDescent="0.2">
      <c r="A25" s="12" t="s">
        <v>5</v>
      </c>
      <c r="B25" s="13">
        <f t="shared" ref="B25:C25" si="5">SUM(B5:B24)</f>
        <v>182</v>
      </c>
      <c r="C25" s="13">
        <f t="shared" si="5"/>
        <v>0</v>
      </c>
      <c r="D25" s="14">
        <f t="shared" si="0"/>
        <v>0</v>
      </c>
      <c r="E25" s="13">
        <f>SUM(E5:E24)</f>
        <v>16</v>
      </c>
      <c r="F25" s="14">
        <f t="shared" si="1"/>
        <v>8.7912087912087919E-2</v>
      </c>
      <c r="G25" s="13">
        <f>SUM(G5:G24)</f>
        <v>50</v>
      </c>
      <c r="H25" s="14">
        <f t="shared" si="2"/>
        <v>0.27472527472527475</v>
      </c>
      <c r="I25" s="13">
        <f>SUM(I5:I24)</f>
        <v>115</v>
      </c>
      <c r="J25" s="15">
        <f t="shared" si="3"/>
        <v>0.63186813186813184</v>
      </c>
      <c r="K25" s="8">
        <f t="shared" si="4"/>
        <v>0.90659340659340659</v>
      </c>
    </row>
    <row r="26" spans="1:12" ht="14.25" customHeight="1" x14ac:dyDescent="0.2">
      <c r="A26" s="55" t="s">
        <v>6</v>
      </c>
      <c r="B26" s="56"/>
      <c r="C26" s="56"/>
      <c r="D26" s="57"/>
      <c r="E26" s="16">
        <f>J25+H25</f>
        <v>0.90659340659340659</v>
      </c>
      <c r="F26" s="17"/>
      <c r="G26" s="17"/>
      <c r="H26" s="17"/>
      <c r="I26" s="17"/>
      <c r="J26" s="17"/>
    </row>
    <row r="27" spans="1:12" ht="14.25" customHeight="1" x14ac:dyDescent="0.2">
      <c r="A27" s="18"/>
      <c r="B27" s="18"/>
      <c r="C27" s="18"/>
      <c r="D27" s="18"/>
      <c r="E27" s="18"/>
      <c r="F27" s="18"/>
      <c r="G27" s="18"/>
      <c r="H27" s="19"/>
      <c r="I27" s="19"/>
      <c r="J27" s="19"/>
    </row>
    <row r="28" spans="1:12" ht="13.5" customHeight="1" x14ac:dyDescent="0.2">
      <c r="K28" s="20"/>
    </row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26:D26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24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8.140625" customWidth="1"/>
    <col min="13" max="26" width="14.42578125" customWidth="1"/>
  </cols>
  <sheetData>
    <row r="1" spans="1:12" ht="16.5" customHeight="1" x14ac:dyDescent="0.2">
      <c r="A1" s="67" t="s">
        <v>64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13</v>
      </c>
      <c r="B5" s="5">
        <v>14</v>
      </c>
      <c r="C5" s="1">
        <v>0</v>
      </c>
      <c r="D5" s="6">
        <f t="shared" ref="D5:D25" si="0">C5/B5</f>
        <v>0</v>
      </c>
      <c r="E5" s="34">
        <v>6</v>
      </c>
      <c r="F5" s="6">
        <f t="shared" ref="F5:F25" si="1">E5/B5</f>
        <v>0.42857142857142855</v>
      </c>
      <c r="G5" s="1">
        <v>4</v>
      </c>
      <c r="H5" s="6">
        <f t="shared" ref="H5:H25" si="2">G5/B5</f>
        <v>0.2857142857142857</v>
      </c>
      <c r="I5" s="1">
        <v>5</v>
      </c>
      <c r="J5" s="7">
        <f t="shared" ref="J5:J25" si="3">I5/B5</f>
        <v>0.35714285714285715</v>
      </c>
      <c r="K5" s="8"/>
      <c r="L5" s="22"/>
    </row>
    <row r="6" spans="1:12" ht="12.75" customHeight="1" x14ac:dyDescent="0.2">
      <c r="A6" s="4" t="s">
        <v>65</v>
      </c>
      <c r="B6" s="36">
        <v>10</v>
      </c>
      <c r="C6" s="34">
        <v>0</v>
      </c>
      <c r="D6" s="6">
        <f t="shared" si="0"/>
        <v>0</v>
      </c>
      <c r="E6" s="34">
        <v>3</v>
      </c>
      <c r="F6" s="6">
        <f t="shared" si="1"/>
        <v>0.3</v>
      </c>
      <c r="G6" s="34">
        <v>5</v>
      </c>
      <c r="H6" s="6">
        <f t="shared" si="2"/>
        <v>0.5</v>
      </c>
      <c r="I6" s="34">
        <v>2</v>
      </c>
      <c r="J6" s="7">
        <f t="shared" si="3"/>
        <v>0.2</v>
      </c>
      <c r="K6" s="8"/>
      <c r="L6" s="22"/>
    </row>
    <row r="7" spans="1:12" ht="12.75" customHeight="1" x14ac:dyDescent="0.2">
      <c r="A7" s="4" t="s">
        <v>66</v>
      </c>
      <c r="B7" s="5">
        <v>11</v>
      </c>
      <c r="C7" s="1">
        <v>0</v>
      </c>
      <c r="D7" s="6">
        <f t="shared" si="0"/>
        <v>0</v>
      </c>
      <c r="E7" s="1">
        <v>1</v>
      </c>
      <c r="F7" s="6">
        <f t="shared" si="1"/>
        <v>9.0909090909090912E-2</v>
      </c>
      <c r="G7" s="1">
        <v>2</v>
      </c>
      <c r="H7" s="6">
        <f t="shared" si="2"/>
        <v>0.18181818181818182</v>
      </c>
      <c r="I7" s="1">
        <v>8</v>
      </c>
      <c r="J7" s="7">
        <f t="shared" si="3"/>
        <v>0.72727272727272729</v>
      </c>
      <c r="K7" s="8"/>
      <c r="L7" s="22"/>
    </row>
    <row r="8" spans="1:12" ht="12.75" customHeight="1" x14ac:dyDescent="0.2">
      <c r="A8" s="4" t="s">
        <v>67</v>
      </c>
      <c r="B8" s="5">
        <v>8</v>
      </c>
      <c r="C8" s="34">
        <v>0</v>
      </c>
      <c r="D8" s="6">
        <f t="shared" si="0"/>
        <v>0</v>
      </c>
      <c r="E8" s="1">
        <v>1</v>
      </c>
      <c r="F8" s="6">
        <f t="shared" si="1"/>
        <v>0.125</v>
      </c>
      <c r="G8" s="1">
        <v>5</v>
      </c>
      <c r="H8" s="6">
        <f t="shared" si="2"/>
        <v>0.625</v>
      </c>
      <c r="I8" s="1">
        <v>2</v>
      </c>
      <c r="J8" s="7">
        <f t="shared" si="3"/>
        <v>0.25</v>
      </c>
      <c r="K8" s="8"/>
      <c r="L8" s="22"/>
    </row>
    <row r="9" spans="1:12" ht="12.75" customHeight="1" x14ac:dyDescent="0.2">
      <c r="A9" s="4" t="s">
        <v>68</v>
      </c>
      <c r="B9" s="5">
        <v>8</v>
      </c>
      <c r="C9" s="1">
        <v>0</v>
      </c>
      <c r="D9" s="6">
        <f t="shared" si="0"/>
        <v>0</v>
      </c>
      <c r="E9" s="1">
        <v>3</v>
      </c>
      <c r="F9" s="6">
        <f t="shared" si="1"/>
        <v>0.375</v>
      </c>
      <c r="G9" s="1">
        <v>2</v>
      </c>
      <c r="H9" s="6">
        <f t="shared" si="2"/>
        <v>0.25</v>
      </c>
      <c r="I9" s="1">
        <v>3</v>
      </c>
      <c r="J9" s="7">
        <f t="shared" si="3"/>
        <v>0.375</v>
      </c>
      <c r="K9" s="8"/>
      <c r="L9" s="43"/>
    </row>
    <row r="10" spans="1:12" ht="12.75" customHeight="1" x14ac:dyDescent="0.2">
      <c r="A10" s="4" t="s">
        <v>69</v>
      </c>
      <c r="B10" s="5">
        <v>8</v>
      </c>
      <c r="C10" s="34">
        <v>0</v>
      </c>
      <c r="D10" s="6">
        <f t="shared" si="0"/>
        <v>0</v>
      </c>
      <c r="E10" s="34">
        <v>0</v>
      </c>
      <c r="F10" s="6">
        <f t="shared" si="1"/>
        <v>0</v>
      </c>
      <c r="G10" s="34">
        <v>3</v>
      </c>
      <c r="H10" s="6">
        <f t="shared" si="2"/>
        <v>0.375</v>
      </c>
      <c r="I10" s="34">
        <v>5</v>
      </c>
      <c r="J10" s="7">
        <f t="shared" si="3"/>
        <v>0.625</v>
      </c>
      <c r="K10" s="8"/>
      <c r="L10" s="22"/>
    </row>
    <row r="11" spans="1:12" ht="12.75" customHeight="1" x14ac:dyDescent="0.2">
      <c r="A11" s="4" t="s">
        <v>70</v>
      </c>
      <c r="B11" s="5">
        <v>6</v>
      </c>
      <c r="C11" s="1">
        <v>0</v>
      </c>
      <c r="D11" s="6">
        <f t="shared" si="0"/>
        <v>0</v>
      </c>
      <c r="E11" s="1">
        <v>0</v>
      </c>
      <c r="F11" s="6">
        <f t="shared" si="1"/>
        <v>0</v>
      </c>
      <c r="G11" s="34">
        <v>3</v>
      </c>
      <c r="H11" s="6">
        <f t="shared" si="2"/>
        <v>0.5</v>
      </c>
      <c r="I11" s="34">
        <v>3</v>
      </c>
      <c r="J11" s="7">
        <f t="shared" si="3"/>
        <v>0.5</v>
      </c>
      <c r="K11" s="8"/>
      <c r="L11" s="22"/>
    </row>
    <row r="12" spans="1:12" ht="12.75" customHeight="1" x14ac:dyDescent="0.2">
      <c r="A12" s="4" t="s">
        <v>71</v>
      </c>
      <c r="B12" s="5">
        <v>10</v>
      </c>
      <c r="C12" s="34">
        <v>0</v>
      </c>
      <c r="D12" s="6">
        <f t="shared" si="0"/>
        <v>0</v>
      </c>
      <c r="E12" s="34">
        <v>2</v>
      </c>
      <c r="F12" s="6">
        <f t="shared" si="1"/>
        <v>0.2</v>
      </c>
      <c r="G12" s="34">
        <v>7</v>
      </c>
      <c r="H12" s="6">
        <f t="shared" si="2"/>
        <v>0.7</v>
      </c>
      <c r="I12" s="34">
        <v>1</v>
      </c>
      <c r="J12" s="7">
        <f t="shared" si="3"/>
        <v>0.1</v>
      </c>
      <c r="K12" s="8"/>
      <c r="L12" s="22"/>
    </row>
    <row r="13" spans="1:12" ht="12.75" customHeight="1" x14ac:dyDescent="0.2">
      <c r="A13" s="4" t="s">
        <v>72</v>
      </c>
      <c r="B13" s="36">
        <v>8</v>
      </c>
      <c r="C13" s="1">
        <v>0</v>
      </c>
      <c r="D13" s="6">
        <f t="shared" si="0"/>
        <v>0</v>
      </c>
      <c r="E13" s="1">
        <v>1</v>
      </c>
      <c r="F13" s="6">
        <f t="shared" si="1"/>
        <v>0.125</v>
      </c>
      <c r="G13" s="34">
        <v>4</v>
      </c>
      <c r="H13" s="6">
        <f t="shared" si="2"/>
        <v>0.5</v>
      </c>
      <c r="I13" s="1">
        <v>3</v>
      </c>
      <c r="J13" s="7">
        <f t="shared" si="3"/>
        <v>0.375</v>
      </c>
      <c r="K13" s="8"/>
      <c r="L13" s="43"/>
    </row>
    <row r="14" spans="1:12" ht="13.5" customHeight="1" x14ac:dyDescent="0.2">
      <c r="A14" s="4" t="s">
        <v>73</v>
      </c>
      <c r="B14" s="5">
        <v>10</v>
      </c>
      <c r="C14" s="34">
        <v>0</v>
      </c>
      <c r="D14" s="6">
        <f t="shared" si="0"/>
        <v>0</v>
      </c>
      <c r="E14" s="1">
        <v>3</v>
      </c>
      <c r="F14" s="6">
        <f t="shared" si="1"/>
        <v>0.3</v>
      </c>
      <c r="G14" s="34">
        <v>3</v>
      </c>
      <c r="H14" s="6">
        <f t="shared" si="2"/>
        <v>0.3</v>
      </c>
      <c r="I14" s="34">
        <v>4</v>
      </c>
      <c r="J14" s="7">
        <f t="shared" si="3"/>
        <v>0.4</v>
      </c>
      <c r="K14" s="8"/>
      <c r="L14" s="22"/>
    </row>
    <row r="15" spans="1:12" ht="14.25" customHeight="1" x14ac:dyDescent="0.2">
      <c r="A15" s="4" t="s">
        <v>74</v>
      </c>
      <c r="B15" s="36">
        <v>10</v>
      </c>
      <c r="C15" s="1">
        <v>0</v>
      </c>
      <c r="D15" s="6">
        <f t="shared" si="0"/>
        <v>0</v>
      </c>
      <c r="E15" s="34">
        <v>2</v>
      </c>
      <c r="F15" s="6">
        <f t="shared" si="1"/>
        <v>0.2</v>
      </c>
      <c r="G15" s="34">
        <v>2</v>
      </c>
      <c r="H15" s="6">
        <f t="shared" si="2"/>
        <v>0.2</v>
      </c>
      <c r="I15" s="34">
        <v>6</v>
      </c>
      <c r="J15" s="7">
        <f t="shared" si="3"/>
        <v>0.6</v>
      </c>
      <c r="K15" s="8"/>
      <c r="L15" s="22"/>
    </row>
    <row r="16" spans="1:12" ht="14.25" customHeight="1" x14ac:dyDescent="0.2">
      <c r="A16" s="4" t="s">
        <v>75</v>
      </c>
      <c r="B16" s="5">
        <v>12</v>
      </c>
      <c r="C16" s="34">
        <v>0</v>
      </c>
      <c r="D16" s="6">
        <f t="shared" si="0"/>
        <v>0</v>
      </c>
      <c r="E16" s="34">
        <v>5</v>
      </c>
      <c r="F16" s="6">
        <f t="shared" si="1"/>
        <v>0.41666666666666669</v>
      </c>
      <c r="G16" s="34">
        <v>5</v>
      </c>
      <c r="H16" s="6">
        <f t="shared" si="2"/>
        <v>0.41666666666666669</v>
      </c>
      <c r="I16" s="1">
        <v>2</v>
      </c>
      <c r="J16" s="7">
        <f t="shared" si="3"/>
        <v>0.16666666666666666</v>
      </c>
      <c r="K16" s="8"/>
      <c r="L16" s="22"/>
    </row>
    <row r="17" spans="1:12" ht="14.25" customHeight="1" x14ac:dyDescent="0.2">
      <c r="A17" s="4" t="s">
        <v>76</v>
      </c>
      <c r="B17" s="5">
        <v>11</v>
      </c>
      <c r="C17" s="1">
        <v>0</v>
      </c>
      <c r="D17" s="6">
        <f t="shared" si="0"/>
        <v>0</v>
      </c>
      <c r="E17" s="1">
        <v>4</v>
      </c>
      <c r="F17" s="6">
        <f t="shared" si="1"/>
        <v>0.36363636363636365</v>
      </c>
      <c r="G17" s="34">
        <v>2</v>
      </c>
      <c r="H17" s="6">
        <f t="shared" si="2"/>
        <v>0.18181818181818182</v>
      </c>
      <c r="I17" s="34">
        <v>5</v>
      </c>
      <c r="J17" s="7">
        <f t="shared" si="3"/>
        <v>0.45454545454545453</v>
      </c>
      <c r="K17" s="8"/>
      <c r="L17" s="22"/>
    </row>
    <row r="18" spans="1:12" ht="14.25" customHeight="1" x14ac:dyDescent="0.2">
      <c r="A18" s="4" t="s">
        <v>77</v>
      </c>
      <c r="B18" s="36">
        <v>12</v>
      </c>
      <c r="C18" s="1">
        <v>0</v>
      </c>
      <c r="D18" s="6">
        <f t="shared" si="0"/>
        <v>0</v>
      </c>
      <c r="E18" s="1">
        <v>1</v>
      </c>
      <c r="F18" s="6">
        <f t="shared" si="1"/>
        <v>8.3333333333333329E-2</v>
      </c>
      <c r="G18" s="34">
        <v>9</v>
      </c>
      <c r="H18" s="6">
        <f t="shared" si="2"/>
        <v>0.75</v>
      </c>
      <c r="I18" s="1">
        <v>2</v>
      </c>
      <c r="J18" s="7">
        <f t="shared" si="3"/>
        <v>0.16666666666666666</v>
      </c>
      <c r="K18" s="8"/>
      <c r="L18" s="41"/>
    </row>
    <row r="19" spans="1:12" ht="13.5" customHeight="1" x14ac:dyDescent="0.2">
      <c r="A19" s="4" t="s">
        <v>78</v>
      </c>
      <c r="B19" s="36">
        <v>10</v>
      </c>
      <c r="C19" s="1">
        <v>0</v>
      </c>
      <c r="D19" s="6">
        <f t="shared" si="0"/>
        <v>0</v>
      </c>
      <c r="E19" s="34">
        <v>5</v>
      </c>
      <c r="F19" s="6">
        <f t="shared" si="1"/>
        <v>0.5</v>
      </c>
      <c r="G19" s="34">
        <v>0</v>
      </c>
      <c r="H19" s="6">
        <f t="shared" si="2"/>
        <v>0</v>
      </c>
      <c r="I19" s="34">
        <v>5</v>
      </c>
      <c r="J19" s="7">
        <f t="shared" si="3"/>
        <v>0.5</v>
      </c>
      <c r="K19" s="8"/>
      <c r="L19" s="22"/>
    </row>
    <row r="20" spans="1:12" ht="12.75" customHeight="1" x14ac:dyDescent="0.2">
      <c r="A20" s="4" t="s">
        <v>21</v>
      </c>
      <c r="B20" s="5">
        <v>14</v>
      </c>
      <c r="C20" s="34">
        <v>0</v>
      </c>
      <c r="D20" s="6">
        <f t="shared" si="0"/>
        <v>0</v>
      </c>
      <c r="E20" s="34">
        <v>9</v>
      </c>
      <c r="F20" s="6">
        <f t="shared" si="1"/>
        <v>0.6428571428571429</v>
      </c>
      <c r="G20" s="34">
        <v>1</v>
      </c>
      <c r="H20" s="6">
        <f t="shared" si="2"/>
        <v>7.1428571428571425E-2</v>
      </c>
      <c r="I20" s="1">
        <v>4</v>
      </c>
      <c r="J20" s="7">
        <f t="shared" si="3"/>
        <v>0.2857142857142857</v>
      </c>
      <c r="K20" s="8"/>
      <c r="L20" s="22"/>
    </row>
    <row r="21" spans="1:12" ht="12.75" customHeight="1" x14ac:dyDescent="0.2">
      <c r="A21" s="4" t="s">
        <v>79</v>
      </c>
      <c r="B21" s="36">
        <v>9</v>
      </c>
      <c r="C21" s="1">
        <v>1</v>
      </c>
      <c r="D21" s="6">
        <f t="shared" si="0"/>
        <v>0.1111111111111111</v>
      </c>
      <c r="E21" s="1">
        <v>1</v>
      </c>
      <c r="F21" s="6">
        <f t="shared" si="1"/>
        <v>0.1111111111111111</v>
      </c>
      <c r="G21" s="34">
        <v>5</v>
      </c>
      <c r="H21" s="6">
        <f t="shared" si="2"/>
        <v>0.55555555555555558</v>
      </c>
      <c r="I21" s="1">
        <v>2</v>
      </c>
      <c r="J21" s="7">
        <f t="shared" si="3"/>
        <v>0.22222222222222221</v>
      </c>
      <c r="K21" s="8"/>
      <c r="L21" s="22"/>
    </row>
    <row r="22" spans="1:12" ht="12.75" customHeight="1" x14ac:dyDescent="0.2">
      <c r="A22" s="44" t="s">
        <v>80</v>
      </c>
      <c r="B22" s="45">
        <v>9</v>
      </c>
      <c r="C22" s="47">
        <v>0</v>
      </c>
      <c r="D22" s="6">
        <f t="shared" si="0"/>
        <v>0</v>
      </c>
      <c r="E22" s="34">
        <v>5</v>
      </c>
      <c r="F22" s="6">
        <f t="shared" si="1"/>
        <v>0.55555555555555558</v>
      </c>
      <c r="G22" s="34">
        <v>1</v>
      </c>
      <c r="H22" s="6">
        <f t="shared" si="2"/>
        <v>0.1111111111111111</v>
      </c>
      <c r="I22" s="1">
        <v>4</v>
      </c>
      <c r="J22" s="7">
        <f t="shared" si="3"/>
        <v>0.44444444444444442</v>
      </c>
      <c r="K22" s="8"/>
      <c r="L22" s="22"/>
    </row>
    <row r="23" spans="1:12" ht="12.75" customHeight="1" x14ac:dyDescent="0.2">
      <c r="A23" s="44">
        <v>10</v>
      </c>
      <c r="B23" s="48">
        <v>14</v>
      </c>
      <c r="C23" s="46">
        <v>0</v>
      </c>
      <c r="D23" s="6">
        <f t="shared" si="0"/>
        <v>0</v>
      </c>
      <c r="E23" s="1">
        <v>4</v>
      </c>
      <c r="F23" s="6">
        <f t="shared" si="1"/>
        <v>0.2857142857142857</v>
      </c>
      <c r="G23" s="34">
        <v>7</v>
      </c>
      <c r="H23" s="6">
        <f t="shared" si="2"/>
        <v>0.5</v>
      </c>
      <c r="I23" s="34">
        <v>3</v>
      </c>
      <c r="J23" s="7">
        <f t="shared" si="3"/>
        <v>0.21428571428571427</v>
      </c>
      <c r="K23" s="8"/>
      <c r="L23" s="22"/>
    </row>
    <row r="24" spans="1:12" ht="12.75" customHeight="1" x14ac:dyDescent="0.2">
      <c r="A24" s="4">
        <v>11</v>
      </c>
      <c r="B24" s="5">
        <v>15</v>
      </c>
      <c r="C24" s="34">
        <v>1</v>
      </c>
      <c r="D24" s="6">
        <f t="shared" si="0"/>
        <v>6.6666666666666666E-2</v>
      </c>
      <c r="E24" s="34">
        <v>8</v>
      </c>
      <c r="F24" s="6">
        <f t="shared" si="1"/>
        <v>0.53333333333333333</v>
      </c>
      <c r="G24" s="34">
        <v>3</v>
      </c>
      <c r="H24" s="6">
        <f t="shared" si="2"/>
        <v>0.2</v>
      </c>
      <c r="I24" s="34">
        <v>3</v>
      </c>
      <c r="J24" s="7">
        <f t="shared" si="3"/>
        <v>0.2</v>
      </c>
      <c r="K24" s="8"/>
      <c r="L24" s="22"/>
    </row>
    <row r="25" spans="1:12" ht="12.75" customHeight="1" x14ac:dyDescent="0.2">
      <c r="A25" s="49" t="s">
        <v>5</v>
      </c>
      <c r="B25" s="50">
        <f t="shared" ref="B25:C25" si="4">SUM(B4:B24)</f>
        <v>209</v>
      </c>
      <c r="C25" s="50">
        <f t="shared" si="4"/>
        <v>2</v>
      </c>
      <c r="D25" s="51">
        <f t="shared" si="0"/>
        <v>9.5693779904306216E-3</v>
      </c>
      <c r="E25" s="50">
        <f>SUM(E4:E24)</f>
        <v>64</v>
      </c>
      <c r="F25" s="51">
        <f t="shared" si="1"/>
        <v>0.30622009569377989</v>
      </c>
      <c r="G25" s="50">
        <f>SUM(G4:G24)</f>
        <v>73</v>
      </c>
      <c r="H25" s="51">
        <f t="shared" si="2"/>
        <v>0.34928229665071769</v>
      </c>
      <c r="I25" s="50">
        <f>SUM(I4:I24)</f>
        <v>72</v>
      </c>
      <c r="J25" s="52">
        <f t="shared" si="3"/>
        <v>0.34449760765550241</v>
      </c>
    </row>
    <row r="26" spans="1:12" ht="20.25" customHeight="1" x14ac:dyDescent="0.2">
      <c r="A26" s="55" t="s">
        <v>6</v>
      </c>
      <c r="B26" s="56"/>
      <c r="C26" s="56"/>
      <c r="D26" s="57"/>
      <c r="E26" s="16">
        <f>SUM(H25,J25)</f>
        <v>0.69377990430622005</v>
      </c>
      <c r="F26" s="17"/>
      <c r="G26" s="17"/>
      <c r="H26" s="17"/>
      <c r="I26" s="17"/>
      <c r="J26" s="17"/>
    </row>
    <row r="27" spans="1:12" ht="12.75" customHeight="1" x14ac:dyDescent="0.2">
      <c r="A27" s="18"/>
      <c r="B27" s="18"/>
      <c r="C27" s="18"/>
      <c r="D27" s="18"/>
      <c r="E27" s="18"/>
      <c r="F27" s="18"/>
      <c r="G27" s="18"/>
      <c r="H27" s="19"/>
      <c r="I27" s="19"/>
      <c r="J27" s="19"/>
    </row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26:D26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4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8.7109375" customWidth="1"/>
    <col min="13" max="26" width="14.42578125" customWidth="1"/>
  </cols>
  <sheetData>
    <row r="1" spans="1:12" ht="16.5" customHeight="1" x14ac:dyDescent="0.2">
      <c r="A1" s="67" t="s">
        <v>81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13</v>
      </c>
      <c r="B5" s="5">
        <v>15</v>
      </c>
      <c r="C5" s="1">
        <v>3</v>
      </c>
      <c r="D5" s="6">
        <f t="shared" ref="D5:D15" si="0">C5/B5</f>
        <v>0.2</v>
      </c>
      <c r="E5" s="1">
        <v>2</v>
      </c>
      <c r="F5" s="6">
        <f t="shared" ref="F5:F15" si="1">E5/B5</f>
        <v>0.13333333333333333</v>
      </c>
      <c r="G5" s="34">
        <v>3</v>
      </c>
      <c r="H5" s="6">
        <f t="shared" ref="H5:H15" si="2">G5/B5</f>
        <v>0.2</v>
      </c>
      <c r="I5" s="34">
        <v>7</v>
      </c>
      <c r="J5" s="7">
        <f t="shared" ref="J5:J15" si="3">I5/B5</f>
        <v>0.46666666666666667</v>
      </c>
      <c r="K5" s="8"/>
      <c r="L5" s="22"/>
    </row>
    <row r="6" spans="1:12" ht="12.75" customHeight="1" x14ac:dyDescent="0.2">
      <c r="A6" s="4" t="s">
        <v>14</v>
      </c>
      <c r="B6" s="36">
        <v>21</v>
      </c>
      <c r="C6" s="34">
        <v>0</v>
      </c>
      <c r="D6" s="6">
        <f t="shared" si="0"/>
        <v>0</v>
      </c>
      <c r="E6" s="1">
        <v>6</v>
      </c>
      <c r="F6" s="6">
        <f t="shared" si="1"/>
        <v>0.2857142857142857</v>
      </c>
      <c r="G6" s="1">
        <v>5</v>
      </c>
      <c r="H6" s="6">
        <f t="shared" si="2"/>
        <v>0.23809523809523808</v>
      </c>
      <c r="I6" s="1">
        <v>10</v>
      </c>
      <c r="J6" s="7">
        <f t="shared" si="3"/>
        <v>0.47619047619047616</v>
      </c>
      <c r="K6" s="8"/>
      <c r="L6" s="22"/>
    </row>
    <row r="7" spans="1:12" ht="12.75" customHeight="1" x14ac:dyDescent="0.2">
      <c r="A7" s="4" t="s">
        <v>15</v>
      </c>
      <c r="B7" s="5">
        <v>16</v>
      </c>
      <c r="C7" s="34">
        <v>1</v>
      </c>
      <c r="D7" s="6">
        <f t="shared" si="0"/>
        <v>6.25E-2</v>
      </c>
      <c r="E7" s="1">
        <v>4</v>
      </c>
      <c r="F7" s="6">
        <f t="shared" si="1"/>
        <v>0.25</v>
      </c>
      <c r="G7" s="34">
        <v>8</v>
      </c>
      <c r="H7" s="6">
        <f t="shared" si="2"/>
        <v>0.5</v>
      </c>
      <c r="I7" s="1">
        <v>3</v>
      </c>
      <c r="J7" s="7">
        <f t="shared" si="3"/>
        <v>0.1875</v>
      </c>
      <c r="K7" s="8"/>
      <c r="L7" s="22"/>
    </row>
    <row r="8" spans="1:12" ht="12.75" customHeight="1" x14ac:dyDescent="0.2">
      <c r="A8" s="4" t="s">
        <v>16</v>
      </c>
      <c r="B8" s="36">
        <v>14</v>
      </c>
      <c r="C8" s="34">
        <v>0</v>
      </c>
      <c r="D8" s="6">
        <f t="shared" si="0"/>
        <v>0</v>
      </c>
      <c r="E8" s="34">
        <v>2</v>
      </c>
      <c r="F8" s="6">
        <f t="shared" si="1"/>
        <v>0.14285714285714285</v>
      </c>
      <c r="G8" s="1">
        <v>5</v>
      </c>
      <c r="H8" s="6">
        <f t="shared" si="2"/>
        <v>0.35714285714285715</v>
      </c>
      <c r="I8" s="34">
        <v>7</v>
      </c>
      <c r="J8" s="7">
        <f t="shared" si="3"/>
        <v>0.5</v>
      </c>
      <c r="K8" s="8"/>
      <c r="L8" s="22"/>
    </row>
    <row r="9" spans="1:12" ht="12.75" customHeight="1" x14ac:dyDescent="0.2">
      <c r="A9" s="4" t="s">
        <v>17</v>
      </c>
      <c r="B9" s="36">
        <v>18</v>
      </c>
      <c r="C9" s="34">
        <v>0</v>
      </c>
      <c r="D9" s="6">
        <f t="shared" si="0"/>
        <v>0</v>
      </c>
      <c r="E9" s="1">
        <v>1</v>
      </c>
      <c r="F9" s="6">
        <f t="shared" si="1"/>
        <v>5.5555555555555552E-2</v>
      </c>
      <c r="G9" s="34">
        <v>8</v>
      </c>
      <c r="H9" s="6">
        <f t="shared" si="2"/>
        <v>0.44444444444444442</v>
      </c>
      <c r="I9" s="34">
        <v>9</v>
      </c>
      <c r="J9" s="7">
        <f t="shared" si="3"/>
        <v>0.5</v>
      </c>
      <c r="K9" s="8"/>
      <c r="L9" s="22"/>
    </row>
    <row r="10" spans="1:12" ht="12.75" customHeight="1" x14ac:dyDescent="0.2">
      <c r="A10" s="4" t="s">
        <v>18</v>
      </c>
      <c r="B10" s="36">
        <v>20</v>
      </c>
      <c r="C10" s="34">
        <v>0</v>
      </c>
      <c r="D10" s="6">
        <f t="shared" si="0"/>
        <v>0</v>
      </c>
      <c r="E10" s="34">
        <v>4</v>
      </c>
      <c r="F10" s="6">
        <f t="shared" si="1"/>
        <v>0.2</v>
      </c>
      <c r="G10" s="34">
        <v>7</v>
      </c>
      <c r="H10" s="6">
        <f t="shared" si="2"/>
        <v>0.35</v>
      </c>
      <c r="I10" s="34">
        <v>9</v>
      </c>
      <c r="J10" s="7">
        <f t="shared" si="3"/>
        <v>0.45</v>
      </c>
      <c r="K10" s="8"/>
      <c r="L10" s="22"/>
    </row>
    <row r="11" spans="1:12" ht="12.75" customHeight="1" x14ac:dyDescent="0.2">
      <c r="A11" s="4" t="s">
        <v>19</v>
      </c>
      <c r="B11" s="5">
        <v>23</v>
      </c>
      <c r="C11" s="34">
        <v>0</v>
      </c>
      <c r="D11" s="6">
        <f t="shared" si="0"/>
        <v>0</v>
      </c>
      <c r="E11" s="34">
        <v>7</v>
      </c>
      <c r="F11" s="6">
        <f t="shared" si="1"/>
        <v>0.30434782608695654</v>
      </c>
      <c r="G11" s="1">
        <v>10</v>
      </c>
      <c r="H11" s="6">
        <f t="shared" si="2"/>
        <v>0.43478260869565216</v>
      </c>
      <c r="I11" s="34">
        <v>6</v>
      </c>
      <c r="J11" s="7">
        <f t="shared" si="3"/>
        <v>0.2608695652173913</v>
      </c>
      <c r="K11" s="8"/>
      <c r="L11" s="22"/>
    </row>
    <row r="12" spans="1:12" ht="12.75" customHeight="1" x14ac:dyDescent="0.2">
      <c r="A12" s="4" t="s">
        <v>20</v>
      </c>
      <c r="B12" s="36">
        <v>22</v>
      </c>
      <c r="C12" s="1">
        <v>1</v>
      </c>
      <c r="D12" s="6">
        <f t="shared" si="0"/>
        <v>4.5454545454545456E-2</v>
      </c>
      <c r="E12" s="34">
        <v>9</v>
      </c>
      <c r="F12" s="6">
        <f t="shared" si="1"/>
        <v>0.40909090909090912</v>
      </c>
      <c r="G12" s="34">
        <v>4</v>
      </c>
      <c r="H12" s="6">
        <f t="shared" si="2"/>
        <v>0.18181818181818182</v>
      </c>
      <c r="I12" s="34">
        <v>8</v>
      </c>
      <c r="J12" s="7">
        <f t="shared" si="3"/>
        <v>0.36363636363636365</v>
      </c>
      <c r="K12" s="8"/>
      <c r="L12" s="22"/>
    </row>
    <row r="13" spans="1:12" ht="12.75" customHeight="1" x14ac:dyDescent="0.2">
      <c r="A13" s="4" t="s">
        <v>21</v>
      </c>
      <c r="B13" s="5">
        <v>14</v>
      </c>
      <c r="C13" s="1">
        <v>2</v>
      </c>
      <c r="D13" s="6">
        <f t="shared" si="0"/>
        <v>0.14285714285714285</v>
      </c>
      <c r="E13" s="34">
        <v>4</v>
      </c>
      <c r="F13" s="6">
        <f t="shared" si="1"/>
        <v>0.2857142857142857</v>
      </c>
      <c r="G13" s="34">
        <v>4</v>
      </c>
      <c r="H13" s="6">
        <f t="shared" si="2"/>
        <v>0.2857142857142857</v>
      </c>
      <c r="I13" s="1">
        <v>4</v>
      </c>
      <c r="J13" s="7">
        <f t="shared" si="3"/>
        <v>0.2857142857142857</v>
      </c>
      <c r="K13" s="8"/>
      <c r="L13" s="22"/>
    </row>
    <row r="14" spans="1:12" ht="12.75" customHeight="1" x14ac:dyDescent="0.2">
      <c r="A14" s="4" t="s">
        <v>22</v>
      </c>
      <c r="B14" s="5">
        <v>18</v>
      </c>
      <c r="C14" s="34">
        <v>0</v>
      </c>
      <c r="D14" s="6">
        <f t="shared" si="0"/>
        <v>0</v>
      </c>
      <c r="E14" s="34">
        <v>5</v>
      </c>
      <c r="F14" s="6">
        <f t="shared" si="1"/>
        <v>0.27777777777777779</v>
      </c>
      <c r="G14" s="34">
        <v>7</v>
      </c>
      <c r="H14" s="6">
        <f t="shared" si="2"/>
        <v>0.3888888888888889</v>
      </c>
      <c r="I14" s="1">
        <v>6</v>
      </c>
      <c r="J14" s="7">
        <f t="shared" si="3"/>
        <v>0.33333333333333331</v>
      </c>
      <c r="K14" s="8"/>
      <c r="L14" s="22"/>
    </row>
    <row r="15" spans="1:12" ht="14.25" customHeight="1" x14ac:dyDescent="0.2">
      <c r="A15" s="12" t="s">
        <v>5</v>
      </c>
      <c r="B15" s="13">
        <f t="shared" ref="B15:C15" si="4">SUM(B5:B14)</f>
        <v>181</v>
      </c>
      <c r="C15" s="13">
        <f t="shared" si="4"/>
        <v>7</v>
      </c>
      <c r="D15" s="14">
        <f t="shared" si="0"/>
        <v>3.8674033149171269E-2</v>
      </c>
      <c r="E15" s="13">
        <f>SUM(E5:E14)</f>
        <v>44</v>
      </c>
      <c r="F15" s="14">
        <f t="shared" si="1"/>
        <v>0.24309392265193369</v>
      </c>
      <c r="G15" s="13">
        <f>SUM(G5:G14)</f>
        <v>61</v>
      </c>
      <c r="H15" s="14">
        <f t="shared" si="2"/>
        <v>0.33701657458563539</v>
      </c>
      <c r="I15" s="13">
        <f>SUM(I5:I14)</f>
        <v>69</v>
      </c>
      <c r="J15" s="15">
        <f t="shared" si="3"/>
        <v>0.38121546961325969</v>
      </c>
    </row>
    <row r="16" spans="1:12" ht="14.25" customHeight="1" x14ac:dyDescent="0.2">
      <c r="A16" s="55" t="s">
        <v>6</v>
      </c>
      <c r="B16" s="56"/>
      <c r="C16" s="56"/>
      <c r="D16" s="57"/>
      <c r="E16" s="16">
        <f>SUM(H15,J15)</f>
        <v>0.71823204419889508</v>
      </c>
      <c r="F16" s="17"/>
      <c r="G16" s="17"/>
      <c r="H16" s="17"/>
      <c r="I16" s="17"/>
      <c r="J16" s="17"/>
    </row>
    <row r="17" spans="1:11" ht="14.25" customHeight="1" x14ac:dyDescent="0.2">
      <c r="A17" s="18"/>
      <c r="B17" s="18"/>
      <c r="C17" s="18"/>
      <c r="D17" s="18"/>
      <c r="E17" s="18"/>
      <c r="F17" s="18"/>
      <c r="G17" s="18"/>
      <c r="H17" s="19"/>
      <c r="I17" s="19"/>
      <c r="J17" s="19"/>
    </row>
    <row r="18" spans="1:11" ht="13.5" customHeight="1" x14ac:dyDescent="0.2">
      <c r="K18" s="20"/>
    </row>
    <row r="19" spans="1:11" ht="12.75" customHeight="1" x14ac:dyDescent="0.2"/>
    <row r="20" spans="1:11" ht="12.75" customHeight="1" x14ac:dyDescent="0.2"/>
    <row r="21" spans="1:11" ht="12.75" customHeight="1" x14ac:dyDescent="0.2"/>
    <row r="22" spans="1:11" ht="12.75" customHeight="1" x14ac:dyDescent="0.2"/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6:D16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6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8.140625" customWidth="1"/>
    <col min="13" max="26" width="14.42578125" customWidth="1"/>
  </cols>
  <sheetData>
    <row r="1" spans="1:12" ht="16.5" customHeight="1" x14ac:dyDescent="0.2">
      <c r="A1" s="67" t="s">
        <v>82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13</v>
      </c>
      <c r="B5" s="5">
        <v>15</v>
      </c>
      <c r="C5" s="1">
        <v>0</v>
      </c>
      <c r="D5" s="6">
        <f t="shared" ref="D5:D17" si="0">C5/B5</f>
        <v>0</v>
      </c>
      <c r="E5" s="1">
        <v>0</v>
      </c>
      <c r="F5" s="6">
        <f t="shared" ref="F5:F17" si="1">E5/B5</f>
        <v>0</v>
      </c>
      <c r="G5" s="34">
        <v>5</v>
      </c>
      <c r="H5" s="6">
        <f t="shared" ref="H5:H17" si="2">G5/B5</f>
        <v>0.33333333333333331</v>
      </c>
      <c r="I5" s="34">
        <v>10</v>
      </c>
      <c r="J5" s="7">
        <f t="shared" ref="J5:J17" si="3">I5/B5</f>
        <v>0.66666666666666663</v>
      </c>
      <c r="K5" s="8"/>
      <c r="L5" s="22"/>
    </row>
    <row r="6" spans="1:12" ht="12.75" customHeight="1" x14ac:dyDescent="0.2">
      <c r="A6" s="4" t="s">
        <v>14</v>
      </c>
      <c r="B6" s="5">
        <v>21</v>
      </c>
      <c r="C6" s="1">
        <v>0</v>
      </c>
      <c r="D6" s="6">
        <f t="shared" si="0"/>
        <v>0</v>
      </c>
      <c r="E6" s="34">
        <v>2</v>
      </c>
      <c r="F6" s="6">
        <f t="shared" si="1"/>
        <v>9.5238095238095233E-2</v>
      </c>
      <c r="G6" s="34">
        <v>8</v>
      </c>
      <c r="H6" s="6">
        <f t="shared" si="2"/>
        <v>0.38095238095238093</v>
      </c>
      <c r="I6" s="34">
        <v>11</v>
      </c>
      <c r="J6" s="7">
        <f t="shared" si="3"/>
        <v>0.52380952380952384</v>
      </c>
      <c r="K6" s="8"/>
      <c r="L6" s="22"/>
    </row>
    <row r="7" spans="1:12" ht="12.75" customHeight="1" x14ac:dyDescent="0.2">
      <c r="A7" s="4" t="s">
        <v>15</v>
      </c>
      <c r="B7" s="5">
        <v>16</v>
      </c>
      <c r="C7" s="1">
        <v>0</v>
      </c>
      <c r="D7" s="6">
        <f t="shared" si="0"/>
        <v>0</v>
      </c>
      <c r="E7" s="34">
        <v>3</v>
      </c>
      <c r="F7" s="6">
        <f t="shared" si="1"/>
        <v>0.1875</v>
      </c>
      <c r="G7" s="34">
        <v>3</v>
      </c>
      <c r="H7" s="6">
        <f t="shared" si="2"/>
        <v>0.1875</v>
      </c>
      <c r="I7" s="1">
        <v>10</v>
      </c>
      <c r="J7" s="7">
        <f t="shared" si="3"/>
        <v>0.625</v>
      </c>
      <c r="K7" s="8"/>
      <c r="L7" s="22"/>
    </row>
    <row r="8" spans="1:12" ht="12.75" customHeight="1" x14ac:dyDescent="0.2">
      <c r="A8" s="4" t="s">
        <v>16</v>
      </c>
      <c r="B8" s="5">
        <v>14</v>
      </c>
      <c r="C8" s="1">
        <v>0</v>
      </c>
      <c r="D8" s="6">
        <f t="shared" si="0"/>
        <v>0</v>
      </c>
      <c r="E8" s="1">
        <v>0</v>
      </c>
      <c r="F8" s="6">
        <f t="shared" si="1"/>
        <v>0</v>
      </c>
      <c r="G8" s="1">
        <v>7</v>
      </c>
      <c r="H8" s="6">
        <f t="shared" si="2"/>
        <v>0.5</v>
      </c>
      <c r="I8" s="1">
        <v>7</v>
      </c>
      <c r="J8" s="7">
        <f t="shared" si="3"/>
        <v>0.5</v>
      </c>
      <c r="K8" s="8"/>
      <c r="L8" s="22"/>
    </row>
    <row r="9" spans="1:12" ht="12.75" customHeight="1" x14ac:dyDescent="0.2">
      <c r="A9" s="4" t="s">
        <v>17</v>
      </c>
      <c r="B9" s="36">
        <v>18</v>
      </c>
      <c r="C9" s="1">
        <v>0</v>
      </c>
      <c r="D9" s="6">
        <f t="shared" si="0"/>
        <v>0</v>
      </c>
      <c r="E9" s="1">
        <v>1</v>
      </c>
      <c r="F9" s="6">
        <f t="shared" si="1"/>
        <v>5.5555555555555552E-2</v>
      </c>
      <c r="G9" s="34">
        <v>10</v>
      </c>
      <c r="H9" s="6">
        <f t="shared" si="2"/>
        <v>0.55555555555555558</v>
      </c>
      <c r="I9" s="1">
        <v>7</v>
      </c>
      <c r="J9" s="7">
        <f t="shared" si="3"/>
        <v>0.3888888888888889</v>
      </c>
      <c r="K9" s="8"/>
      <c r="L9" s="22"/>
    </row>
    <row r="10" spans="1:12" ht="12.75" customHeight="1" x14ac:dyDescent="0.2">
      <c r="A10" s="4" t="s">
        <v>18</v>
      </c>
      <c r="B10" s="36">
        <v>20</v>
      </c>
      <c r="C10" s="1">
        <v>0</v>
      </c>
      <c r="D10" s="6">
        <f t="shared" si="0"/>
        <v>0</v>
      </c>
      <c r="E10" s="34">
        <v>0</v>
      </c>
      <c r="F10" s="6">
        <f t="shared" si="1"/>
        <v>0</v>
      </c>
      <c r="G10" s="34">
        <v>8</v>
      </c>
      <c r="H10" s="6">
        <f t="shared" si="2"/>
        <v>0.4</v>
      </c>
      <c r="I10" s="34">
        <v>12</v>
      </c>
      <c r="J10" s="7">
        <f t="shared" si="3"/>
        <v>0.6</v>
      </c>
      <c r="K10" s="8"/>
      <c r="L10" s="22"/>
    </row>
    <row r="11" spans="1:12" ht="12.75" customHeight="1" x14ac:dyDescent="0.2">
      <c r="A11" s="4" t="s">
        <v>19</v>
      </c>
      <c r="B11" s="5">
        <v>23</v>
      </c>
      <c r="C11" s="1">
        <v>0</v>
      </c>
      <c r="D11" s="6">
        <f t="shared" si="0"/>
        <v>0</v>
      </c>
      <c r="E11" s="34">
        <v>1</v>
      </c>
      <c r="F11" s="6">
        <f t="shared" si="1"/>
        <v>4.3478260869565216E-2</v>
      </c>
      <c r="G11" s="34">
        <v>13</v>
      </c>
      <c r="H11" s="6">
        <f t="shared" si="2"/>
        <v>0.56521739130434778</v>
      </c>
      <c r="I11" s="1">
        <v>9</v>
      </c>
      <c r="J11" s="7">
        <f t="shared" si="3"/>
        <v>0.39130434782608697</v>
      </c>
      <c r="K11" s="8"/>
      <c r="L11" s="22"/>
    </row>
    <row r="12" spans="1:12" ht="12.75" customHeight="1" x14ac:dyDescent="0.2">
      <c r="A12" s="4" t="s">
        <v>20</v>
      </c>
      <c r="B12" s="36">
        <v>22</v>
      </c>
      <c r="C12" s="1">
        <v>0</v>
      </c>
      <c r="D12" s="6">
        <f t="shared" si="0"/>
        <v>0</v>
      </c>
      <c r="E12" s="34">
        <v>4</v>
      </c>
      <c r="F12" s="6">
        <f t="shared" si="1"/>
        <v>0.18181818181818182</v>
      </c>
      <c r="G12" s="34">
        <v>8</v>
      </c>
      <c r="H12" s="6">
        <f t="shared" si="2"/>
        <v>0.36363636363636365</v>
      </c>
      <c r="I12" s="34">
        <v>10</v>
      </c>
      <c r="J12" s="7">
        <f t="shared" si="3"/>
        <v>0.45454545454545453</v>
      </c>
      <c r="K12" s="8"/>
      <c r="L12" s="22"/>
    </row>
    <row r="13" spans="1:12" ht="12.75" customHeight="1" x14ac:dyDescent="0.2">
      <c r="A13" s="4" t="s">
        <v>21</v>
      </c>
      <c r="B13" s="5">
        <v>14</v>
      </c>
      <c r="C13" s="1">
        <v>0</v>
      </c>
      <c r="D13" s="6">
        <f t="shared" si="0"/>
        <v>0</v>
      </c>
      <c r="E13" s="1">
        <v>3</v>
      </c>
      <c r="F13" s="6">
        <f t="shared" si="1"/>
        <v>0.21428571428571427</v>
      </c>
      <c r="G13" s="1">
        <v>5</v>
      </c>
      <c r="H13" s="6">
        <f t="shared" si="2"/>
        <v>0.35714285714285715</v>
      </c>
      <c r="I13" s="1">
        <v>6</v>
      </c>
      <c r="J13" s="7">
        <f t="shared" si="3"/>
        <v>0.42857142857142855</v>
      </c>
      <c r="K13" s="8"/>
      <c r="L13" s="22"/>
    </row>
    <row r="14" spans="1:12" ht="12.75" customHeight="1" x14ac:dyDescent="0.2">
      <c r="A14" s="4" t="s">
        <v>22</v>
      </c>
      <c r="B14" s="5">
        <v>18</v>
      </c>
      <c r="C14" s="1">
        <v>0</v>
      </c>
      <c r="D14" s="6">
        <f t="shared" si="0"/>
        <v>0</v>
      </c>
      <c r="E14" s="1">
        <v>0</v>
      </c>
      <c r="F14" s="6">
        <f t="shared" si="1"/>
        <v>0</v>
      </c>
      <c r="G14" s="34">
        <v>5</v>
      </c>
      <c r="H14" s="6">
        <f t="shared" si="2"/>
        <v>0.27777777777777779</v>
      </c>
      <c r="I14" s="34">
        <v>11</v>
      </c>
      <c r="J14" s="7">
        <f t="shared" si="3"/>
        <v>0.61111111111111116</v>
      </c>
      <c r="K14" s="8"/>
      <c r="L14" s="22"/>
    </row>
    <row r="15" spans="1:12" ht="12.75" customHeight="1" x14ac:dyDescent="0.2">
      <c r="A15" s="4">
        <v>10</v>
      </c>
      <c r="B15" s="5">
        <v>14</v>
      </c>
      <c r="C15" s="1">
        <v>0</v>
      </c>
      <c r="D15" s="6">
        <f t="shared" si="0"/>
        <v>0</v>
      </c>
      <c r="E15" s="1">
        <v>0</v>
      </c>
      <c r="F15" s="6">
        <f t="shared" si="1"/>
        <v>0</v>
      </c>
      <c r="G15" s="34">
        <v>7</v>
      </c>
      <c r="H15" s="6">
        <f t="shared" si="2"/>
        <v>0.5</v>
      </c>
      <c r="I15" s="34">
        <v>5</v>
      </c>
      <c r="J15" s="7">
        <f t="shared" si="3"/>
        <v>0.35714285714285715</v>
      </c>
      <c r="K15" s="8"/>
      <c r="L15" s="22"/>
    </row>
    <row r="16" spans="1:12" ht="13.5" customHeight="1" x14ac:dyDescent="0.2">
      <c r="A16" s="9">
        <v>11</v>
      </c>
      <c r="B16" s="10">
        <v>15</v>
      </c>
      <c r="C16" s="11">
        <v>0</v>
      </c>
      <c r="D16" s="6">
        <f t="shared" si="0"/>
        <v>0</v>
      </c>
      <c r="E16" s="11">
        <v>0</v>
      </c>
      <c r="F16" s="6">
        <f t="shared" si="1"/>
        <v>0</v>
      </c>
      <c r="G16" s="38">
        <v>3</v>
      </c>
      <c r="H16" s="6">
        <f t="shared" si="2"/>
        <v>0.2</v>
      </c>
      <c r="I16" s="38">
        <v>12</v>
      </c>
      <c r="J16" s="7">
        <f t="shared" si="3"/>
        <v>0.8</v>
      </c>
      <c r="K16" s="8"/>
      <c r="L16" s="22"/>
    </row>
    <row r="17" spans="1:11" ht="14.25" customHeight="1" x14ac:dyDescent="0.2">
      <c r="A17" s="12" t="s">
        <v>5</v>
      </c>
      <c r="B17" s="13">
        <f t="shared" ref="B17:C17" si="4">SUM(B5:B16)</f>
        <v>210</v>
      </c>
      <c r="C17" s="13">
        <f t="shared" si="4"/>
        <v>0</v>
      </c>
      <c r="D17" s="14">
        <f t="shared" si="0"/>
        <v>0</v>
      </c>
      <c r="E17" s="13">
        <f>SUM(E5:E16)</f>
        <v>14</v>
      </c>
      <c r="F17" s="14">
        <f t="shared" si="1"/>
        <v>6.6666666666666666E-2</v>
      </c>
      <c r="G17" s="13">
        <f>SUM(G5:G16)</f>
        <v>82</v>
      </c>
      <c r="H17" s="14">
        <f t="shared" si="2"/>
        <v>0.39047619047619048</v>
      </c>
      <c r="I17" s="13">
        <f>SUM(I5:I16)</f>
        <v>110</v>
      </c>
      <c r="J17" s="15">
        <f t="shared" si="3"/>
        <v>0.52380952380952384</v>
      </c>
    </row>
    <row r="18" spans="1:11" ht="14.25" customHeight="1" x14ac:dyDescent="0.2">
      <c r="A18" s="55" t="s">
        <v>6</v>
      </c>
      <c r="B18" s="56"/>
      <c r="C18" s="56"/>
      <c r="D18" s="57"/>
      <c r="E18" s="16">
        <f>SUM(H17,J17)</f>
        <v>0.91428571428571437</v>
      </c>
      <c r="F18" s="17"/>
      <c r="G18" s="17"/>
      <c r="H18" s="17"/>
      <c r="I18" s="17"/>
      <c r="J18" s="17"/>
    </row>
    <row r="19" spans="1:11" ht="14.25" customHeight="1" x14ac:dyDescent="0.2">
      <c r="A19" s="18"/>
      <c r="B19" s="18"/>
      <c r="C19" s="18"/>
      <c r="D19" s="18"/>
      <c r="E19" s="18"/>
      <c r="F19" s="18"/>
      <c r="G19" s="18"/>
      <c r="H19" s="19"/>
      <c r="I19" s="19"/>
      <c r="J19" s="19"/>
    </row>
    <row r="20" spans="1:11" ht="13.5" customHeight="1" x14ac:dyDescent="0.2">
      <c r="K20" s="20"/>
    </row>
    <row r="21" spans="1:11" ht="12.75" customHeight="1" x14ac:dyDescent="0.2"/>
    <row r="22" spans="1:11" ht="12.75" customHeight="1" x14ac:dyDescent="0.2"/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8:D18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tabSelected="1" workbookViewId="0">
      <selection activeCell="L5" sqref="L5:L8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5" width="8" customWidth="1"/>
    <col min="6" max="6" width="9.28515625" customWidth="1"/>
    <col min="7" max="9" width="8" customWidth="1"/>
    <col min="10" max="10" width="9" customWidth="1"/>
    <col min="11" max="11" width="13.42578125" customWidth="1"/>
    <col min="12" max="12" width="18.140625" customWidth="1"/>
    <col min="13" max="26" width="14.42578125" customWidth="1"/>
  </cols>
  <sheetData>
    <row r="1" spans="1:12" ht="16.5" customHeight="1" x14ac:dyDescent="0.2">
      <c r="A1" s="67" t="s">
        <v>83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6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62"/>
    </row>
    <row r="5" spans="1:12" ht="12.75" customHeight="1" x14ac:dyDescent="0.2">
      <c r="A5" s="4" t="s">
        <v>84</v>
      </c>
      <c r="B5" s="5">
        <v>7</v>
      </c>
      <c r="C5" s="1">
        <v>1</v>
      </c>
      <c r="D5" s="6">
        <f t="shared" ref="D5:D9" si="0">C5/B5</f>
        <v>0.14285714285714285</v>
      </c>
      <c r="E5" s="1">
        <v>1</v>
      </c>
      <c r="F5" s="6">
        <f t="shared" ref="F5:F9" si="1">E5/B5</f>
        <v>0.14285714285714285</v>
      </c>
      <c r="G5" s="1">
        <v>4</v>
      </c>
      <c r="H5" s="6">
        <f t="shared" ref="H5:H9" si="2">G5/B5</f>
        <v>0.5714285714285714</v>
      </c>
      <c r="I5" s="1">
        <v>1</v>
      </c>
      <c r="J5" s="7">
        <f t="shared" ref="J5:J9" si="3">I5/B5</f>
        <v>0.14285714285714285</v>
      </c>
      <c r="K5" s="8"/>
      <c r="L5" s="22"/>
    </row>
    <row r="6" spans="1:12" ht="12.75" customHeight="1" x14ac:dyDescent="0.2">
      <c r="A6" s="4" t="s">
        <v>85</v>
      </c>
      <c r="B6" s="5">
        <v>7</v>
      </c>
      <c r="C6" s="1">
        <v>0</v>
      </c>
      <c r="D6" s="6">
        <f t="shared" si="0"/>
        <v>0</v>
      </c>
      <c r="E6" s="1">
        <v>1</v>
      </c>
      <c r="F6" s="6">
        <f t="shared" si="1"/>
        <v>0.14285714285714285</v>
      </c>
      <c r="G6" s="34">
        <v>2</v>
      </c>
      <c r="H6" s="6">
        <f t="shared" si="2"/>
        <v>0.2857142857142857</v>
      </c>
      <c r="I6" s="34">
        <v>4</v>
      </c>
      <c r="J6" s="7">
        <f t="shared" si="3"/>
        <v>0.5714285714285714</v>
      </c>
      <c r="K6" s="8"/>
      <c r="L6" s="22"/>
    </row>
    <row r="7" spans="1:12" ht="12.75" customHeight="1" x14ac:dyDescent="0.2">
      <c r="A7" s="4" t="s">
        <v>86</v>
      </c>
      <c r="B7" s="5">
        <v>5</v>
      </c>
      <c r="C7" s="34">
        <v>0</v>
      </c>
      <c r="D7" s="6">
        <f t="shared" si="0"/>
        <v>0</v>
      </c>
      <c r="E7" s="1">
        <v>2</v>
      </c>
      <c r="F7" s="6">
        <f t="shared" si="1"/>
        <v>0.4</v>
      </c>
      <c r="G7" s="1">
        <v>1</v>
      </c>
      <c r="H7" s="6">
        <f t="shared" si="2"/>
        <v>0.2</v>
      </c>
      <c r="I7" s="1">
        <v>2</v>
      </c>
      <c r="J7" s="7">
        <f t="shared" si="3"/>
        <v>0.4</v>
      </c>
      <c r="K7" s="8"/>
      <c r="L7" s="22"/>
    </row>
    <row r="8" spans="1:12" ht="13.5" customHeight="1" x14ac:dyDescent="0.2">
      <c r="A8" s="9" t="s">
        <v>87</v>
      </c>
      <c r="B8" s="10">
        <v>10</v>
      </c>
      <c r="C8" s="11">
        <v>0</v>
      </c>
      <c r="D8" s="6">
        <f t="shared" si="0"/>
        <v>0</v>
      </c>
      <c r="E8" s="11">
        <v>0</v>
      </c>
      <c r="F8" s="6">
        <f t="shared" si="1"/>
        <v>0</v>
      </c>
      <c r="G8" s="38">
        <v>3</v>
      </c>
      <c r="H8" s="6">
        <f t="shared" si="2"/>
        <v>0.3</v>
      </c>
      <c r="I8" s="38">
        <v>7</v>
      </c>
      <c r="J8" s="7">
        <f t="shared" si="3"/>
        <v>0.7</v>
      </c>
      <c r="K8" s="8"/>
      <c r="L8" s="22"/>
    </row>
    <row r="9" spans="1:12" ht="14.25" customHeight="1" x14ac:dyDescent="0.2">
      <c r="A9" s="12" t="s">
        <v>5</v>
      </c>
      <c r="B9" s="13">
        <f t="shared" ref="B9:C9" si="4">SUM(B5:B8)</f>
        <v>29</v>
      </c>
      <c r="C9" s="13">
        <f t="shared" si="4"/>
        <v>1</v>
      </c>
      <c r="D9" s="14">
        <f t="shared" si="0"/>
        <v>3.4482758620689655E-2</v>
      </c>
      <c r="E9" s="13">
        <f>SUM(E5:E8)</f>
        <v>4</v>
      </c>
      <c r="F9" s="14">
        <f t="shared" si="1"/>
        <v>0.13793103448275862</v>
      </c>
      <c r="G9" s="13">
        <v>10</v>
      </c>
      <c r="H9" s="14">
        <f t="shared" si="2"/>
        <v>0.34482758620689657</v>
      </c>
      <c r="I9" s="13">
        <f>SUM(I5:I8)</f>
        <v>14</v>
      </c>
      <c r="J9" s="15">
        <f t="shared" si="3"/>
        <v>0.48275862068965519</v>
      </c>
    </row>
    <row r="10" spans="1:12" ht="14.25" customHeight="1" x14ac:dyDescent="0.2">
      <c r="A10" s="55" t="s">
        <v>6</v>
      </c>
      <c r="B10" s="56"/>
      <c r="C10" s="56"/>
      <c r="D10" s="57"/>
      <c r="E10" s="16">
        <f>SUM(H9,J9)</f>
        <v>0.82758620689655182</v>
      </c>
      <c r="F10" s="17"/>
      <c r="G10" s="17"/>
      <c r="H10" s="17"/>
      <c r="I10" s="17"/>
      <c r="J10" s="17"/>
    </row>
    <row r="11" spans="1:12" ht="14.25" customHeight="1" x14ac:dyDescent="0.2">
      <c r="A11" s="18"/>
      <c r="B11" s="18"/>
      <c r="C11" s="18"/>
      <c r="D11" s="18"/>
      <c r="E11" s="18"/>
      <c r="F11" s="18"/>
      <c r="G11" s="18"/>
      <c r="H11" s="19"/>
      <c r="I11" s="19"/>
      <c r="J11" s="19"/>
    </row>
    <row r="12" spans="1:12" ht="13.5" customHeight="1" x14ac:dyDescent="0.2">
      <c r="K12" s="20"/>
    </row>
    <row r="13" spans="1:12" ht="12.75" customHeight="1" x14ac:dyDescent="0.2"/>
    <row r="14" spans="1:12" ht="12.75" customHeight="1" x14ac:dyDescent="0.2"/>
    <row r="15" spans="1:12" ht="12.75" customHeight="1" x14ac:dyDescent="0.2"/>
    <row r="16" spans="1:1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0">
    <mergeCell ref="A10:D10"/>
    <mergeCell ref="K3:K4"/>
    <mergeCell ref="L3:L4"/>
    <mergeCell ref="A1:K2"/>
    <mergeCell ref="A3:A4"/>
    <mergeCell ref="B3:B4"/>
    <mergeCell ref="C3:D3"/>
    <mergeCell ref="E3:F3"/>
    <mergeCell ref="G3:H3"/>
    <mergeCell ref="I3:J3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topLeftCell="A16" workbookViewId="0">
      <selection activeCell="L5" sqref="L5:L14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22.5703125" customWidth="1"/>
    <col min="13" max="26" width="14.42578125" customWidth="1"/>
  </cols>
  <sheetData>
    <row r="1" spans="1:12" ht="16.5" customHeight="1" x14ac:dyDescent="0.2">
      <c r="A1" s="58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13</v>
      </c>
      <c r="B5" s="5">
        <v>15</v>
      </c>
      <c r="C5" s="1">
        <v>1</v>
      </c>
      <c r="D5" s="33">
        <f t="shared" ref="D5:D14" si="0">C5*100/B5</f>
        <v>6.666666666666667</v>
      </c>
      <c r="E5" s="1">
        <v>6</v>
      </c>
      <c r="F5" s="33">
        <f t="shared" ref="F5:F14" si="1">E5*100/B5</f>
        <v>40</v>
      </c>
      <c r="G5" s="1">
        <v>3</v>
      </c>
      <c r="H5" s="33">
        <f t="shared" ref="H5:H14" si="2">G5*100/B5</f>
        <v>20</v>
      </c>
      <c r="I5" s="1">
        <v>5</v>
      </c>
      <c r="J5" s="35">
        <f t="shared" ref="J5:J14" si="3">I5*100/B5</f>
        <v>33.333333333333336</v>
      </c>
      <c r="K5" s="8"/>
      <c r="L5" s="22"/>
    </row>
    <row r="6" spans="1:12" ht="12.75" customHeight="1" x14ac:dyDescent="0.2">
      <c r="A6" s="4" t="s">
        <v>14</v>
      </c>
      <c r="B6" s="5">
        <v>21</v>
      </c>
      <c r="C6" s="34">
        <v>0</v>
      </c>
      <c r="D6" s="33">
        <f t="shared" si="0"/>
        <v>0</v>
      </c>
      <c r="E6" s="34">
        <v>7</v>
      </c>
      <c r="F6" s="33">
        <f t="shared" si="1"/>
        <v>33.333333333333336</v>
      </c>
      <c r="G6" s="34">
        <v>8</v>
      </c>
      <c r="H6" s="33">
        <f t="shared" si="2"/>
        <v>38.095238095238095</v>
      </c>
      <c r="I6" s="1">
        <v>6</v>
      </c>
      <c r="J6" s="35">
        <f t="shared" si="3"/>
        <v>28.571428571428573</v>
      </c>
      <c r="K6" s="8"/>
      <c r="L6" s="22"/>
    </row>
    <row r="7" spans="1:12" ht="12.75" customHeight="1" x14ac:dyDescent="0.2">
      <c r="A7" s="4" t="s">
        <v>15</v>
      </c>
      <c r="B7" s="5">
        <v>16</v>
      </c>
      <c r="C7" s="1">
        <v>0</v>
      </c>
      <c r="D7" s="33">
        <f t="shared" si="0"/>
        <v>0</v>
      </c>
      <c r="E7" s="34">
        <v>5</v>
      </c>
      <c r="F7" s="33">
        <f t="shared" si="1"/>
        <v>31.25</v>
      </c>
      <c r="G7" s="34">
        <v>9</v>
      </c>
      <c r="H7" s="33">
        <f t="shared" si="2"/>
        <v>56.25</v>
      </c>
      <c r="I7" s="34">
        <v>2</v>
      </c>
      <c r="J7" s="35">
        <f t="shared" si="3"/>
        <v>12.5</v>
      </c>
      <c r="K7" s="8"/>
      <c r="L7" s="22"/>
    </row>
    <row r="8" spans="1:12" ht="12.75" customHeight="1" x14ac:dyDescent="0.2">
      <c r="A8" s="4" t="s">
        <v>16</v>
      </c>
      <c r="B8" s="5">
        <v>14</v>
      </c>
      <c r="C8" s="1">
        <v>0</v>
      </c>
      <c r="D8" s="33">
        <f t="shared" si="0"/>
        <v>0</v>
      </c>
      <c r="E8" s="1">
        <v>2</v>
      </c>
      <c r="F8" s="33">
        <f t="shared" si="1"/>
        <v>14.285714285714286</v>
      </c>
      <c r="G8" s="1">
        <v>8</v>
      </c>
      <c r="H8" s="33">
        <f t="shared" si="2"/>
        <v>57.142857142857146</v>
      </c>
      <c r="I8" s="1">
        <v>4</v>
      </c>
      <c r="J8" s="35">
        <f t="shared" si="3"/>
        <v>28.571428571428573</v>
      </c>
      <c r="K8" s="8"/>
      <c r="L8" s="22"/>
    </row>
    <row r="9" spans="1:12" ht="12.75" customHeight="1" x14ac:dyDescent="0.2">
      <c r="A9" s="4" t="s">
        <v>17</v>
      </c>
      <c r="B9" s="5">
        <v>17</v>
      </c>
      <c r="C9" s="1">
        <v>0</v>
      </c>
      <c r="D9" s="33">
        <f t="shared" si="0"/>
        <v>0</v>
      </c>
      <c r="E9" s="34">
        <v>9</v>
      </c>
      <c r="F9" s="33">
        <f t="shared" si="1"/>
        <v>52.941176470588232</v>
      </c>
      <c r="G9" s="34">
        <v>7</v>
      </c>
      <c r="H9" s="33">
        <f t="shared" si="2"/>
        <v>41.176470588235297</v>
      </c>
      <c r="I9" s="1">
        <v>1</v>
      </c>
      <c r="J9" s="35">
        <f t="shared" si="3"/>
        <v>5.882352941176471</v>
      </c>
      <c r="K9" s="8"/>
      <c r="L9" s="22"/>
    </row>
    <row r="10" spans="1:12" ht="12.75" customHeight="1" x14ac:dyDescent="0.2">
      <c r="A10" s="4" t="s">
        <v>18</v>
      </c>
      <c r="B10" s="36">
        <v>20</v>
      </c>
      <c r="C10" s="1">
        <v>0</v>
      </c>
      <c r="D10" s="33">
        <f t="shared" si="0"/>
        <v>0</v>
      </c>
      <c r="E10" s="34">
        <v>5</v>
      </c>
      <c r="F10" s="33">
        <f t="shared" si="1"/>
        <v>25</v>
      </c>
      <c r="G10" s="34">
        <v>8</v>
      </c>
      <c r="H10" s="33">
        <f t="shared" si="2"/>
        <v>40</v>
      </c>
      <c r="I10" s="1">
        <v>7</v>
      </c>
      <c r="J10" s="35">
        <f t="shared" si="3"/>
        <v>35</v>
      </c>
      <c r="K10" s="8"/>
      <c r="L10" s="22"/>
    </row>
    <row r="11" spans="1:12" ht="12.75" customHeight="1" x14ac:dyDescent="0.2">
      <c r="A11" s="4" t="s">
        <v>19</v>
      </c>
      <c r="B11" s="5">
        <v>23</v>
      </c>
      <c r="C11" s="1">
        <v>0</v>
      </c>
      <c r="D11" s="33">
        <f t="shared" si="0"/>
        <v>0</v>
      </c>
      <c r="E11" s="34">
        <v>2</v>
      </c>
      <c r="F11" s="33">
        <f t="shared" si="1"/>
        <v>8.695652173913043</v>
      </c>
      <c r="G11" s="34">
        <v>11</v>
      </c>
      <c r="H11" s="33">
        <f t="shared" si="2"/>
        <v>47.826086956521742</v>
      </c>
      <c r="I11" s="34">
        <v>10</v>
      </c>
      <c r="J11" s="35">
        <f t="shared" si="3"/>
        <v>43.478260869565219</v>
      </c>
      <c r="K11" s="8"/>
      <c r="L11" s="22"/>
    </row>
    <row r="12" spans="1:12" ht="12.75" customHeight="1" x14ac:dyDescent="0.2">
      <c r="A12" s="4" t="s">
        <v>20</v>
      </c>
      <c r="B12" s="36">
        <v>22</v>
      </c>
      <c r="C12" s="34">
        <v>0</v>
      </c>
      <c r="D12" s="33">
        <f t="shared" si="0"/>
        <v>0</v>
      </c>
      <c r="E12" s="34">
        <v>6</v>
      </c>
      <c r="F12" s="33">
        <f t="shared" si="1"/>
        <v>27.272727272727273</v>
      </c>
      <c r="G12" s="34">
        <v>11</v>
      </c>
      <c r="H12" s="33">
        <f t="shared" si="2"/>
        <v>50</v>
      </c>
      <c r="I12" s="34">
        <v>5</v>
      </c>
      <c r="J12" s="35">
        <f t="shared" si="3"/>
        <v>22.727272727272727</v>
      </c>
      <c r="K12" s="8"/>
      <c r="L12" s="22"/>
    </row>
    <row r="13" spans="1:12" ht="12.75" customHeight="1" x14ac:dyDescent="0.2">
      <c r="A13" s="4" t="s">
        <v>21</v>
      </c>
      <c r="B13" s="5">
        <v>14</v>
      </c>
      <c r="C13" s="34">
        <v>3</v>
      </c>
      <c r="D13" s="33">
        <f t="shared" si="0"/>
        <v>21.428571428571427</v>
      </c>
      <c r="E13" s="1">
        <v>5</v>
      </c>
      <c r="F13" s="33">
        <f t="shared" si="1"/>
        <v>35.714285714285715</v>
      </c>
      <c r="G13" s="34">
        <v>5</v>
      </c>
      <c r="H13" s="33">
        <f t="shared" si="2"/>
        <v>35.714285714285715</v>
      </c>
      <c r="I13" s="1">
        <v>1</v>
      </c>
      <c r="J13" s="35">
        <f t="shared" si="3"/>
        <v>7.1428571428571432</v>
      </c>
      <c r="K13" s="8"/>
      <c r="L13" s="22"/>
    </row>
    <row r="14" spans="1:12" ht="12.75" customHeight="1" x14ac:dyDescent="0.2">
      <c r="A14" s="4" t="s">
        <v>22</v>
      </c>
      <c r="B14" s="5">
        <v>18</v>
      </c>
      <c r="C14" s="34">
        <v>1</v>
      </c>
      <c r="D14" s="33">
        <f t="shared" si="0"/>
        <v>5.5555555555555554</v>
      </c>
      <c r="E14" s="34">
        <v>8</v>
      </c>
      <c r="F14" s="33">
        <f t="shared" si="1"/>
        <v>44.444444444444443</v>
      </c>
      <c r="G14" s="34">
        <v>4</v>
      </c>
      <c r="H14" s="33">
        <f t="shared" si="2"/>
        <v>22.222222222222221</v>
      </c>
      <c r="I14" s="34">
        <v>5</v>
      </c>
      <c r="J14" s="35">
        <f t="shared" si="3"/>
        <v>27.777777777777779</v>
      </c>
      <c r="K14" s="8"/>
      <c r="L14" s="22"/>
    </row>
    <row r="15" spans="1:12" ht="13.5" customHeight="1" x14ac:dyDescent="0.2">
      <c r="A15" s="9"/>
      <c r="B15" s="10"/>
      <c r="C15" s="11"/>
      <c r="D15" s="33"/>
      <c r="E15" s="11"/>
      <c r="F15" s="6"/>
      <c r="G15" s="11"/>
      <c r="H15" s="6"/>
      <c r="I15" s="11"/>
      <c r="J15" s="7"/>
      <c r="K15" s="8"/>
      <c r="L15" s="22"/>
    </row>
    <row r="16" spans="1:12" ht="14.25" customHeight="1" x14ac:dyDescent="0.2">
      <c r="A16" s="12" t="s">
        <v>5</v>
      </c>
      <c r="B16" s="13">
        <f t="shared" ref="B16:C16" si="4">SUM(B5:B15)</f>
        <v>180</v>
      </c>
      <c r="C16" s="13">
        <f t="shared" si="4"/>
        <v>5</v>
      </c>
      <c r="D16" s="14">
        <f>C16/B16</f>
        <v>2.7777777777777776E-2</v>
      </c>
      <c r="E16" s="13">
        <f>SUM(E5:E15)</f>
        <v>55</v>
      </c>
      <c r="F16" s="14">
        <f>E16/B16</f>
        <v>0.30555555555555558</v>
      </c>
      <c r="G16" s="13">
        <f>SUM(G5:G15)</f>
        <v>74</v>
      </c>
      <c r="H16" s="14">
        <f>G16/B16</f>
        <v>0.41111111111111109</v>
      </c>
      <c r="I16" s="13">
        <f>SUM(I5:I15)</f>
        <v>46</v>
      </c>
      <c r="J16" s="15">
        <f>I16/B16</f>
        <v>0.25555555555555554</v>
      </c>
    </row>
    <row r="17" spans="1:11" ht="14.25" customHeight="1" x14ac:dyDescent="0.2">
      <c r="A17" s="55" t="s">
        <v>6</v>
      </c>
      <c r="B17" s="56"/>
      <c r="C17" s="56"/>
      <c r="D17" s="57"/>
      <c r="E17" s="16">
        <f>SUM(H16,J16)</f>
        <v>0.66666666666666663</v>
      </c>
      <c r="F17" s="17"/>
      <c r="G17" s="17"/>
      <c r="H17" s="17"/>
      <c r="I17" s="17"/>
      <c r="J17" s="17"/>
    </row>
    <row r="18" spans="1:11" ht="14.25" customHeight="1" x14ac:dyDescent="0.2">
      <c r="A18" s="18"/>
      <c r="B18" s="18"/>
      <c r="C18" s="18"/>
      <c r="D18" s="18"/>
      <c r="E18" s="18"/>
      <c r="F18" s="18"/>
      <c r="G18" s="18"/>
      <c r="H18" s="19"/>
      <c r="I18" s="19"/>
      <c r="J18" s="19"/>
    </row>
    <row r="19" spans="1:11" ht="13.5" customHeight="1" x14ac:dyDescent="0.2">
      <c r="K19" s="20"/>
    </row>
    <row r="20" spans="1:11" ht="12.75" customHeight="1" x14ac:dyDescent="0.2"/>
    <row r="21" spans="1:11" ht="12.75" customHeight="1" x14ac:dyDescent="0.2"/>
    <row r="22" spans="1:11" ht="12.75" customHeight="1" x14ac:dyDescent="0.2"/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7:D17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6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20.42578125" customWidth="1"/>
    <col min="13" max="26" width="14.42578125" customWidth="1"/>
  </cols>
  <sheetData>
    <row r="1" spans="1:12" ht="16.5" customHeight="1" x14ac:dyDescent="0.2">
      <c r="A1" s="58" t="s">
        <v>25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66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13</v>
      </c>
      <c r="B5" s="5">
        <v>15</v>
      </c>
      <c r="C5" s="1">
        <v>3</v>
      </c>
      <c r="D5" s="33">
        <f t="shared" ref="D5:D16" si="0">C5*100/B5</f>
        <v>20</v>
      </c>
      <c r="E5" s="1">
        <v>3</v>
      </c>
      <c r="F5" s="33">
        <f t="shared" ref="F5:F16" si="1">E5*100/B5</f>
        <v>20</v>
      </c>
      <c r="G5" s="34">
        <v>4</v>
      </c>
      <c r="H5" s="33">
        <f t="shared" ref="H5:H16" si="2">G5*100/B5</f>
        <v>26.666666666666668</v>
      </c>
      <c r="I5" s="34">
        <v>5</v>
      </c>
      <c r="J5" s="35">
        <f t="shared" ref="J5:J16" si="3">I5*100/B5</f>
        <v>33.333333333333336</v>
      </c>
      <c r="K5" s="8"/>
      <c r="L5" s="22"/>
    </row>
    <row r="6" spans="1:12" ht="12.75" customHeight="1" x14ac:dyDescent="0.2">
      <c r="A6" s="4" t="s">
        <v>14</v>
      </c>
      <c r="B6" s="5">
        <v>21</v>
      </c>
      <c r="C6" s="1">
        <v>2</v>
      </c>
      <c r="D6" s="33">
        <f t="shared" si="0"/>
        <v>9.5238095238095237</v>
      </c>
      <c r="E6" s="1">
        <v>7</v>
      </c>
      <c r="F6" s="33">
        <f t="shared" si="1"/>
        <v>33.333333333333336</v>
      </c>
      <c r="G6" s="34">
        <v>5</v>
      </c>
      <c r="H6" s="33">
        <f t="shared" si="2"/>
        <v>23.80952380952381</v>
      </c>
      <c r="I6" s="34">
        <v>7</v>
      </c>
      <c r="J6" s="35">
        <f t="shared" si="3"/>
        <v>33.333333333333336</v>
      </c>
      <c r="K6" s="8"/>
      <c r="L6" s="22"/>
    </row>
    <row r="7" spans="1:12" ht="12.75" customHeight="1" x14ac:dyDescent="0.2">
      <c r="A7" s="4" t="s">
        <v>15</v>
      </c>
      <c r="B7" s="5">
        <v>16</v>
      </c>
      <c r="C7" s="1">
        <v>1</v>
      </c>
      <c r="D7" s="33">
        <f t="shared" si="0"/>
        <v>6.25</v>
      </c>
      <c r="E7" s="1">
        <v>4</v>
      </c>
      <c r="F7" s="33">
        <f t="shared" si="1"/>
        <v>25</v>
      </c>
      <c r="G7" s="34">
        <v>6</v>
      </c>
      <c r="H7" s="33">
        <f t="shared" si="2"/>
        <v>37.5</v>
      </c>
      <c r="I7" s="34">
        <v>5</v>
      </c>
      <c r="J7" s="35">
        <f t="shared" si="3"/>
        <v>31.25</v>
      </c>
      <c r="K7" s="8"/>
      <c r="L7" s="22"/>
    </row>
    <row r="8" spans="1:12" ht="12.75" customHeight="1" x14ac:dyDescent="0.2">
      <c r="A8" s="4" t="s">
        <v>16</v>
      </c>
      <c r="B8" s="36">
        <v>14</v>
      </c>
      <c r="C8" s="1">
        <v>0</v>
      </c>
      <c r="D8" s="33">
        <f t="shared" si="0"/>
        <v>0</v>
      </c>
      <c r="E8" s="1">
        <v>2</v>
      </c>
      <c r="F8" s="33">
        <f t="shared" si="1"/>
        <v>14.285714285714286</v>
      </c>
      <c r="G8" s="34">
        <v>6</v>
      </c>
      <c r="H8" s="33">
        <f t="shared" si="2"/>
        <v>42.857142857142854</v>
      </c>
      <c r="I8" s="34">
        <v>6</v>
      </c>
      <c r="J8" s="35">
        <f t="shared" si="3"/>
        <v>42.857142857142854</v>
      </c>
      <c r="K8" s="8"/>
      <c r="L8" s="22"/>
    </row>
    <row r="9" spans="1:12" ht="12.75" customHeight="1" x14ac:dyDescent="0.2">
      <c r="A9" s="4" t="s">
        <v>17</v>
      </c>
      <c r="B9" s="36">
        <v>18</v>
      </c>
      <c r="C9" s="1">
        <v>2</v>
      </c>
      <c r="D9" s="33">
        <f t="shared" si="0"/>
        <v>11.111111111111111</v>
      </c>
      <c r="E9" s="34">
        <v>5</v>
      </c>
      <c r="F9" s="33">
        <f t="shared" si="1"/>
        <v>27.777777777777779</v>
      </c>
      <c r="G9" s="1">
        <v>10</v>
      </c>
      <c r="H9" s="33">
        <f t="shared" si="2"/>
        <v>55.555555555555557</v>
      </c>
      <c r="I9" s="1">
        <v>1</v>
      </c>
      <c r="J9" s="35">
        <f t="shared" si="3"/>
        <v>5.5555555555555554</v>
      </c>
      <c r="K9" s="8"/>
      <c r="L9" s="22"/>
    </row>
    <row r="10" spans="1:12" ht="12.75" customHeight="1" x14ac:dyDescent="0.2">
      <c r="A10" s="4" t="s">
        <v>18</v>
      </c>
      <c r="B10" s="36">
        <v>20</v>
      </c>
      <c r="C10" s="1">
        <v>0</v>
      </c>
      <c r="D10" s="33">
        <f t="shared" si="0"/>
        <v>0</v>
      </c>
      <c r="E10" s="34">
        <v>5</v>
      </c>
      <c r="F10" s="33">
        <f t="shared" si="1"/>
        <v>25</v>
      </c>
      <c r="G10" s="1">
        <v>7</v>
      </c>
      <c r="H10" s="33">
        <f t="shared" si="2"/>
        <v>35</v>
      </c>
      <c r="I10" s="34">
        <v>7</v>
      </c>
      <c r="J10" s="35">
        <f t="shared" si="3"/>
        <v>35</v>
      </c>
      <c r="K10" s="8"/>
      <c r="L10" s="22"/>
    </row>
    <row r="11" spans="1:12" ht="12.75" customHeight="1" x14ac:dyDescent="0.2">
      <c r="A11" s="4" t="s">
        <v>19</v>
      </c>
      <c r="B11" s="5">
        <v>23</v>
      </c>
      <c r="C11" s="1">
        <v>0</v>
      </c>
      <c r="D11" s="33">
        <f t="shared" si="0"/>
        <v>0</v>
      </c>
      <c r="E11" s="1">
        <v>7</v>
      </c>
      <c r="F11" s="33">
        <f t="shared" si="1"/>
        <v>30.434782608695652</v>
      </c>
      <c r="G11" s="1">
        <v>7</v>
      </c>
      <c r="H11" s="33">
        <f t="shared" si="2"/>
        <v>30.434782608695652</v>
      </c>
      <c r="I11" s="1">
        <v>9</v>
      </c>
      <c r="J11" s="35">
        <f t="shared" si="3"/>
        <v>39.130434782608695</v>
      </c>
      <c r="K11" s="8"/>
      <c r="L11" s="22"/>
    </row>
    <row r="12" spans="1:12" ht="12.75" customHeight="1" x14ac:dyDescent="0.2">
      <c r="A12" s="4" t="s">
        <v>20</v>
      </c>
      <c r="B12" s="36">
        <v>22</v>
      </c>
      <c r="C12" s="1">
        <v>1</v>
      </c>
      <c r="D12" s="33">
        <f t="shared" si="0"/>
        <v>4.5454545454545459</v>
      </c>
      <c r="E12" s="34">
        <v>9</v>
      </c>
      <c r="F12" s="33">
        <f t="shared" si="1"/>
        <v>40.909090909090907</v>
      </c>
      <c r="G12" s="1">
        <v>8</v>
      </c>
      <c r="H12" s="33">
        <f t="shared" si="2"/>
        <v>36.363636363636367</v>
      </c>
      <c r="I12" s="1">
        <v>4</v>
      </c>
      <c r="J12" s="35">
        <f t="shared" si="3"/>
        <v>18.181818181818183</v>
      </c>
      <c r="K12" s="8"/>
      <c r="L12" s="22"/>
    </row>
    <row r="13" spans="1:12" ht="12.75" customHeight="1" x14ac:dyDescent="0.2">
      <c r="A13" s="4" t="s">
        <v>21</v>
      </c>
      <c r="B13" s="5">
        <v>14</v>
      </c>
      <c r="C13" s="1">
        <v>4</v>
      </c>
      <c r="D13" s="33">
        <f t="shared" si="0"/>
        <v>28.571428571428573</v>
      </c>
      <c r="E13" s="1">
        <v>6</v>
      </c>
      <c r="F13" s="33">
        <f t="shared" si="1"/>
        <v>42.857142857142854</v>
      </c>
      <c r="G13" s="1">
        <v>3</v>
      </c>
      <c r="H13" s="33">
        <f t="shared" si="2"/>
        <v>21.428571428571427</v>
      </c>
      <c r="I13" s="1">
        <v>1</v>
      </c>
      <c r="J13" s="35">
        <f t="shared" si="3"/>
        <v>7.1428571428571432</v>
      </c>
      <c r="K13" s="8"/>
      <c r="L13" s="22"/>
    </row>
    <row r="14" spans="1:12" ht="12.75" customHeight="1" x14ac:dyDescent="0.2">
      <c r="A14" s="4" t="s">
        <v>22</v>
      </c>
      <c r="B14" s="5">
        <v>18</v>
      </c>
      <c r="C14" s="34">
        <v>1</v>
      </c>
      <c r="D14" s="33">
        <f t="shared" si="0"/>
        <v>5.5555555555555554</v>
      </c>
      <c r="E14" s="34">
        <v>7</v>
      </c>
      <c r="F14" s="33">
        <f t="shared" si="1"/>
        <v>38.888888888888886</v>
      </c>
      <c r="G14" s="34">
        <v>6</v>
      </c>
      <c r="H14" s="33">
        <f t="shared" si="2"/>
        <v>33.333333333333336</v>
      </c>
      <c r="I14" s="34">
        <v>4</v>
      </c>
      <c r="J14" s="35">
        <f t="shared" si="3"/>
        <v>22.222222222222221</v>
      </c>
      <c r="K14" s="8"/>
      <c r="L14" s="22"/>
    </row>
    <row r="15" spans="1:12" ht="12.75" customHeight="1" x14ac:dyDescent="0.2">
      <c r="A15" s="4">
        <v>10</v>
      </c>
      <c r="B15" s="5">
        <v>14</v>
      </c>
      <c r="C15" s="1">
        <v>0</v>
      </c>
      <c r="D15" s="33">
        <f t="shared" si="0"/>
        <v>0</v>
      </c>
      <c r="E15" s="1">
        <v>6</v>
      </c>
      <c r="F15" s="33">
        <f t="shared" si="1"/>
        <v>42.857142857142854</v>
      </c>
      <c r="G15" s="1">
        <v>4</v>
      </c>
      <c r="H15" s="33">
        <f t="shared" si="2"/>
        <v>28.571428571428573</v>
      </c>
      <c r="I15" s="1">
        <v>4</v>
      </c>
      <c r="J15" s="35">
        <f t="shared" si="3"/>
        <v>28.571428571428573</v>
      </c>
      <c r="K15" s="8"/>
      <c r="L15" s="22"/>
    </row>
    <row r="16" spans="1:12" ht="13.5" customHeight="1" x14ac:dyDescent="0.2">
      <c r="A16" s="9">
        <v>11</v>
      </c>
      <c r="B16" s="37">
        <v>15</v>
      </c>
      <c r="C16" s="11">
        <v>1</v>
      </c>
      <c r="D16" s="33">
        <f t="shared" si="0"/>
        <v>6.666666666666667</v>
      </c>
      <c r="E16" s="38">
        <v>7</v>
      </c>
      <c r="F16" s="33">
        <f t="shared" si="1"/>
        <v>46.666666666666664</v>
      </c>
      <c r="G16" s="38">
        <v>5</v>
      </c>
      <c r="H16" s="33">
        <f t="shared" si="2"/>
        <v>33.333333333333336</v>
      </c>
      <c r="I16" s="11">
        <v>2</v>
      </c>
      <c r="J16" s="35">
        <f t="shared" si="3"/>
        <v>13.333333333333334</v>
      </c>
      <c r="K16" s="8"/>
      <c r="L16" s="22"/>
    </row>
    <row r="17" spans="1:11" ht="14.25" customHeight="1" x14ac:dyDescent="0.2">
      <c r="A17" s="12" t="s">
        <v>5</v>
      </c>
      <c r="B17" s="13">
        <f t="shared" ref="B17:C17" si="4">SUM(B5:B16)</f>
        <v>210</v>
      </c>
      <c r="C17" s="13">
        <f t="shared" si="4"/>
        <v>15</v>
      </c>
      <c r="D17" s="14">
        <f>C17/B17</f>
        <v>7.1428571428571425E-2</v>
      </c>
      <c r="E17" s="13">
        <f>SUM(E5:E16)</f>
        <v>68</v>
      </c>
      <c r="F17" s="14">
        <f>E17/B17</f>
        <v>0.32380952380952382</v>
      </c>
      <c r="G17" s="13">
        <f>SUM(G5:G16)</f>
        <v>71</v>
      </c>
      <c r="H17" s="14">
        <f>G17/B17</f>
        <v>0.33809523809523812</v>
      </c>
      <c r="I17" s="13">
        <f>SUM(I5:I16)</f>
        <v>55</v>
      </c>
      <c r="J17" s="15">
        <f>I17/B17</f>
        <v>0.26190476190476192</v>
      </c>
    </row>
    <row r="18" spans="1:11" ht="14.25" customHeight="1" x14ac:dyDescent="0.2">
      <c r="A18" s="55" t="s">
        <v>6</v>
      </c>
      <c r="B18" s="56"/>
      <c r="C18" s="56"/>
      <c r="D18" s="57"/>
      <c r="E18" s="16">
        <f>SUM(H17,J17)</f>
        <v>0.60000000000000009</v>
      </c>
      <c r="F18" s="17"/>
      <c r="G18" s="17"/>
      <c r="H18" s="17"/>
      <c r="I18" s="17"/>
      <c r="J18" s="17"/>
    </row>
    <row r="19" spans="1:11" ht="14.25" customHeight="1" x14ac:dyDescent="0.2">
      <c r="A19" s="18"/>
      <c r="B19" s="18"/>
      <c r="C19" s="18"/>
      <c r="D19" s="18"/>
      <c r="E19" s="18"/>
      <c r="F19" s="18"/>
      <c r="G19" s="18"/>
      <c r="H19" s="19"/>
      <c r="I19" s="19"/>
      <c r="J19" s="19"/>
    </row>
    <row r="20" spans="1:11" ht="13.5" customHeight="1" x14ac:dyDescent="0.2">
      <c r="K20" s="20"/>
    </row>
    <row r="21" spans="1:11" ht="12.75" customHeight="1" x14ac:dyDescent="0.2"/>
    <row r="22" spans="1:11" ht="12.75" customHeight="1" x14ac:dyDescent="0.2"/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8:D18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6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22.85546875" customWidth="1"/>
    <col min="13" max="26" width="14.42578125" customWidth="1"/>
  </cols>
  <sheetData>
    <row r="1" spans="1:12" ht="16.5" customHeight="1" x14ac:dyDescent="0.2">
      <c r="A1" s="67" t="s">
        <v>26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13</v>
      </c>
      <c r="B5" s="5">
        <v>15</v>
      </c>
      <c r="C5" s="1">
        <v>1</v>
      </c>
      <c r="D5" s="33">
        <f t="shared" ref="D5:D16" si="0">C5*100/B5</f>
        <v>6.666666666666667</v>
      </c>
      <c r="E5" s="34">
        <v>7</v>
      </c>
      <c r="F5" s="33">
        <f t="shared" ref="F5:F16" si="1">E5*100/B5</f>
        <v>46.666666666666664</v>
      </c>
      <c r="G5" s="34">
        <v>1</v>
      </c>
      <c r="H5" s="39">
        <v>6</v>
      </c>
      <c r="I5" s="1">
        <v>6</v>
      </c>
      <c r="J5" s="35">
        <f t="shared" ref="J5:J16" si="2">I5*100/B5</f>
        <v>40</v>
      </c>
      <c r="K5" s="8"/>
      <c r="L5" s="22"/>
    </row>
    <row r="6" spans="1:12" ht="12.75" customHeight="1" x14ac:dyDescent="0.2">
      <c r="A6" s="4" t="s">
        <v>14</v>
      </c>
      <c r="B6" s="5">
        <v>21</v>
      </c>
      <c r="C6" s="1">
        <v>0</v>
      </c>
      <c r="D6" s="33">
        <f t="shared" si="0"/>
        <v>0</v>
      </c>
      <c r="E6" s="34">
        <v>6</v>
      </c>
      <c r="F6" s="33">
        <f t="shared" si="1"/>
        <v>28.571428571428573</v>
      </c>
      <c r="G6" s="34">
        <v>6</v>
      </c>
      <c r="H6" s="33">
        <f t="shared" ref="H6:H16" si="3">G6*100/B6</f>
        <v>28.571428571428573</v>
      </c>
      <c r="I6" s="34">
        <v>9</v>
      </c>
      <c r="J6" s="35">
        <f t="shared" si="2"/>
        <v>42.857142857142854</v>
      </c>
      <c r="K6" s="8"/>
      <c r="L6" s="22"/>
    </row>
    <row r="7" spans="1:12" ht="12.75" customHeight="1" x14ac:dyDescent="0.2">
      <c r="A7" s="4" t="s">
        <v>15</v>
      </c>
      <c r="B7" s="5">
        <v>16</v>
      </c>
      <c r="C7" s="1">
        <v>0</v>
      </c>
      <c r="D7" s="33">
        <f t="shared" si="0"/>
        <v>0</v>
      </c>
      <c r="E7" s="34">
        <v>6</v>
      </c>
      <c r="F7" s="33">
        <f t="shared" si="1"/>
        <v>37.5</v>
      </c>
      <c r="G7" s="34">
        <v>7</v>
      </c>
      <c r="H7" s="33">
        <f t="shared" si="3"/>
        <v>43.75</v>
      </c>
      <c r="I7" s="34">
        <v>3</v>
      </c>
      <c r="J7" s="35">
        <f t="shared" si="2"/>
        <v>18.75</v>
      </c>
      <c r="K7" s="8"/>
      <c r="L7" s="22"/>
    </row>
    <row r="8" spans="1:12" ht="12.75" customHeight="1" x14ac:dyDescent="0.2">
      <c r="A8" s="4" t="s">
        <v>16</v>
      </c>
      <c r="B8" s="5">
        <v>14</v>
      </c>
      <c r="C8" s="1">
        <v>0</v>
      </c>
      <c r="D8" s="33">
        <f t="shared" si="0"/>
        <v>0</v>
      </c>
      <c r="E8" s="34">
        <v>3</v>
      </c>
      <c r="F8" s="33">
        <f t="shared" si="1"/>
        <v>21.428571428571427</v>
      </c>
      <c r="G8" s="34">
        <v>3</v>
      </c>
      <c r="H8" s="33">
        <f t="shared" si="3"/>
        <v>21.428571428571427</v>
      </c>
      <c r="I8" s="34">
        <v>8</v>
      </c>
      <c r="J8" s="35">
        <f t="shared" si="2"/>
        <v>57.142857142857146</v>
      </c>
      <c r="K8" s="8"/>
      <c r="L8" s="22"/>
    </row>
    <row r="9" spans="1:12" ht="12.75" customHeight="1" x14ac:dyDescent="0.2">
      <c r="A9" s="4" t="s">
        <v>17</v>
      </c>
      <c r="B9" s="36">
        <v>18</v>
      </c>
      <c r="C9" s="34">
        <v>2</v>
      </c>
      <c r="D9" s="33">
        <f t="shared" si="0"/>
        <v>11.111111111111111</v>
      </c>
      <c r="E9" s="34">
        <v>8</v>
      </c>
      <c r="F9" s="33">
        <f t="shared" si="1"/>
        <v>44.444444444444443</v>
      </c>
      <c r="G9" s="1">
        <v>7</v>
      </c>
      <c r="H9" s="33">
        <f t="shared" si="3"/>
        <v>38.888888888888886</v>
      </c>
      <c r="I9" s="1">
        <v>1</v>
      </c>
      <c r="J9" s="35">
        <f t="shared" si="2"/>
        <v>5.5555555555555554</v>
      </c>
      <c r="K9" s="8"/>
      <c r="L9" s="22"/>
    </row>
    <row r="10" spans="1:12" ht="12.75" customHeight="1" x14ac:dyDescent="0.2">
      <c r="A10" s="4" t="s">
        <v>18</v>
      </c>
      <c r="B10" s="36">
        <v>20</v>
      </c>
      <c r="C10" s="1">
        <v>0</v>
      </c>
      <c r="D10" s="33">
        <f t="shared" si="0"/>
        <v>0</v>
      </c>
      <c r="E10" s="34">
        <v>5</v>
      </c>
      <c r="F10" s="33">
        <f t="shared" si="1"/>
        <v>25</v>
      </c>
      <c r="G10" s="34">
        <v>8</v>
      </c>
      <c r="H10" s="33">
        <f t="shared" si="3"/>
        <v>40</v>
      </c>
      <c r="I10" s="1">
        <v>7</v>
      </c>
      <c r="J10" s="35">
        <f t="shared" si="2"/>
        <v>35</v>
      </c>
      <c r="K10" s="8"/>
      <c r="L10" s="22"/>
    </row>
    <row r="11" spans="1:12" ht="12.75" customHeight="1" x14ac:dyDescent="0.2">
      <c r="A11" s="4" t="s">
        <v>19</v>
      </c>
      <c r="B11" s="5">
        <v>23</v>
      </c>
      <c r="C11" s="1">
        <v>0</v>
      </c>
      <c r="D11" s="33">
        <f t="shared" si="0"/>
        <v>0</v>
      </c>
      <c r="E11" s="34">
        <v>3</v>
      </c>
      <c r="F11" s="33">
        <f t="shared" si="1"/>
        <v>13.043478260869565</v>
      </c>
      <c r="G11" s="34">
        <v>8</v>
      </c>
      <c r="H11" s="33">
        <f t="shared" si="3"/>
        <v>34.782608695652172</v>
      </c>
      <c r="I11" s="34">
        <v>12</v>
      </c>
      <c r="J11" s="35">
        <f t="shared" si="2"/>
        <v>52.173913043478258</v>
      </c>
      <c r="K11" s="8"/>
      <c r="L11" s="22"/>
    </row>
    <row r="12" spans="1:12" ht="12.75" customHeight="1" x14ac:dyDescent="0.2">
      <c r="A12" s="4" t="s">
        <v>20</v>
      </c>
      <c r="B12" s="36">
        <v>22</v>
      </c>
      <c r="C12" s="34">
        <v>1</v>
      </c>
      <c r="D12" s="33">
        <f t="shared" si="0"/>
        <v>4.5454545454545459</v>
      </c>
      <c r="E12" s="34">
        <v>9</v>
      </c>
      <c r="F12" s="33">
        <f t="shared" si="1"/>
        <v>40.909090909090907</v>
      </c>
      <c r="G12" s="34">
        <v>7</v>
      </c>
      <c r="H12" s="33">
        <f t="shared" si="3"/>
        <v>31.818181818181817</v>
      </c>
      <c r="I12" s="34">
        <v>5</v>
      </c>
      <c r="J12" s="35">
        <f t="shared" si="2"/>
        <v>22.727272727272727</v>
      </c>
      <c r="K12" s="8"/>
      <c r="L12" s="22"/>
    </row>
    <row r="13" spans="1:12" ht="12.75" customHeight="1" x14ac:dyDescent="0.2">
      <c r="A13" s="4" t="s">
        <v>21</v>
      </c>
      <c r="B13" s="5">
        <v>14</v>
      </c>
      <c r="C13" s="34">
        <v>3</v>
      </c>
      <c r="D13" s="33">
        <f t="shared" si="0"/>
        <v>21.428571428571427</v>
      </c>
      <c r="E13" s="34">
        <v>7</v>
      </c>
      <c r="F13" s="33">
        <f t="shared" si="1"/>
        <v>50</v>
      </c>
      <c r="G13" s="1">
        <v>3</v>
      </c>
      <c r="H13" s="33">
        <f t="shared" si="3"/>
        <v>21.428571428571427</v>
      </c>
      <c r="I13" s="1">
        <v>1</v>
      </c>
      <c r="J13" s="35">
        <f t="shared" si="2"/>
        <v>7.1428571428571432</v>
      </c>
      <c r="K13" s="8"/>
      <c r="L13" s="22"/>
    </row>
    <row r="14" spans="1:12" ht="12.75" customHeight="1" x14ac:dyDescent="0.2">
      <c r="A14" s="4" t="s">
        <v>22</v>
      </c>
      <c r="B14" s="5">
        <v>18</v>
      </c>
      <c r="C14" s="34">
        <v>0</v>
      </c>
      <c r="D14" s="33">
        <f t="shared" si="0"/>
        <v>0</v>
      </c>
      <c r="E14" s="34">
        <v>7</v>
      </c>
      <c r="F14" s="33">
        <f t="shared" si="1"/>
        <v>38.888888888888886</v>
      </c>
      <c r="G14" s="34">
        <v>6</v>
      </c>
      <c r="H14" s="33">
        <f t="shared" si="3"/>
        <v>33.333333333333336</v>
      </c>
      <c r="I14" s="1">
        <v>5</v>
      </c>
      <c r="J14" s="35">
        <f t="shared" si="2"/>
        <v>27.777777777777779</v>
      </c>
      <c r="K14" s="8"/>
      <c r="L14" s="22"/>
    </row>
    <row r="15" spans="1:12" ht="12.75" customHeight="1" x14ac:dyDescent="0.2">
      <c r="A15" s="4">
        <v>10</v>
      </c>
      <c r="B15" s="5">
        <v>14</v>
      </c>
      <c r="C15" s="1">
        <v>0</v>
      </c>
      <c r="D15" s="33">
        <f t="shared" si="0"/>
        <v>0</v>
      </c>
      <c r="E15" s="1">
        <v>6</v>
      </c>
      <c r="F15" s="33">
        <f t="shared" si="1"/>
        <v>42.857142857142854</v>
      </c>
      <c r="G15" s="1">
        <v>7</v>
      </c>
      <c r="H15" s="33">
        <f t="shared" si="3"/>
        <v>50</v>
      </c>
      <c r="I15" s="1">
        <v>1</v>
      </c>
      <c r="J15" s="35">
        <f t="shared" si="2"/>
        <v>7.1428571428571432</v>
      </c>
      <c r="K15" s="8"/>
      <c r="L15" s="22"/>
    </row>
    <row r="16" spans="1:12" ht="13.5" customHeight="1" x14ac:dyDescent="0.2">
      <c r="A16" s="9">
        <v>11</v>
      </c>
      <c r="B16" s="37">
        <v>15</v>
      </c>
      <c r="C16" s="38">
        <v>0</v>
      </c>
      <c r="D16" s="33">
        <f t="shared" si="0"/>
        <v>0</v>
      </c>
      <c r="E16" s="38">
        <v>7</v>
      </c>
      <c r="F16" s="33">
        <f t="shared" si="1"/>
        <v>46.666666666666664</v>
      </c>
      <c r="G16" s="38">
        <v>5</v>
      </c>
      <c r="H16" s="33">
        <f t="shared" si="3"/>
        <v>33.333333333333336</v>
      </c>
      <c r="I16" s="11">
        <v>3</v>
      </c>
      <c r="J16" s="35">
        <f t="shared" si="2"/>
        <v>20</v>
      </c>
      <c r="K16" s="8"/>
      <c r="L16" s="22"/>
    </row>
    <row r="17" spans="1:12" ht="14.25" customHeight="1" x14ac:dyDescent="0.2">
      <c r="A17" s="12" t="s">
        <v>5</v>
      </c>
      <c r="B17" s="13">
        <f t="shared" ref="B17:C17" si="4">SUM(B5:B16)</f>
        <v>210</v>
      </c>
      <c r="C17" s="13">
        <f t="shared" si="4"/>
        <v>7</v>
      </c>
      <c r="D17" s="14">
        <f>C17/B17</f>
        <v>3.3333333333333333E-2</v>
      </c>
      <c r="E17" s="13">
        <f>SUM(E5:E16)</f>
        <v>74</v>
      </c>
      <c r="F17" s="14">
        <f>E17/B17</f>
        <v>0.35238095238095241</v>
      </c>
      <c r="G17" s="13">
        <f>SUM(G5:G16)</f>
        <v>68</v>
      </c>
      <c r="H17" s="14">
        <f>G17/B17</f>
        <v>0.32380952380952382</v>
      </c>
      <c r="I17" s="13">
        <f>SUM(I5:I16)</f>
        <v>61</v>
      </c>
      <c r="J17" s="15">
        <f>I17/B17</f>
        <v>0.2904761904761905</v>
      </c>
      <c r="L17" s="22"/>
    </row>
    <row r="18" spans="1:12" ht="14.25" customHeight="1" x14ac:dyDescent="0.2">
      <c r="A18" s="55" t="s">
        <v>6</v>
      </c>
      <c r="B18" s="56"/>
      <c r="C18" s="56"/>
      <c r="D18" s="57"/>
      <c r="E18" s="16">
        <f>SUM(H17,J17)</f>
        <v>0.61428571428571432</v>
      </c>
      <c r="F18" s="17"/>
      <c r="G18" s="17"/>
      <c r="H18" s="17"/>
      <c r="I18" s="17"/>
      <c r="J18" s="17"/>
    </row>
    <row r="19" spans="1:12" ht="14.25" customHeight="1" x14ac:dyDescent="0.2">
      <c r="A19" s="18"/>
      <c r="B19" s="18"/>
      <c r="C19" s="18"/>
      <c r="D19" s="18"/>
      <c r="E19" s="18"/>
      <c r="F19" s="18"/>
      <c r="G19" s="18"/>
      <c r="H19" s="19"/>
      <c r="I19" s="19"/>
      <c r="J19" s="19"/>
    </row>
    <row r="20" spans="1:12" ht="13.5" customHeight="1" x14ac:dyDescent="0.2">
      <c r="K20" s="20"/>
    </row>
    <row r="21" spans="1:12" ht="12.75" customHeight="1" x14ac:dyDescent="0.2"/>
    <row r="22" spans="1:12" ht="12.75" customHeight="1" x14ac:dyDescent="0.2"/>
    <row r="23" spans="1:12" ht="12.75" customHeight="1" x14ac:dyDescent="0.2"/>
    <row r="24" spans="1:12" ht="12.75" customHeight="1" x14ac:dyDescent="0.2"/>
    <row r="25" spans="1:12" ht="12.75" customHeight="1" x14ac:dyDescent="0.2"/>
    <row r="26" spans="1:12" ht="12.75" customHeight="1" x14ac:dyDescent="0.2"/>
    <row r="27" spans="1:12" ht="12.75" customHeight="1" x14ac:dyDescent="0.2"/>
    <row r="28" spans="1:12" ht="12.75" customHeight="1" x14ac:dyDescent="0.2"/>
    <row r="29" spans="1:12" ht="12.75" customHeight="1" x14ac:dyDescent="0.2"/>
    <row r="30" spans="1:12" ht="12.75" customHeight="1" x14ac:dyDescent="0.2"/>
    <row r="31" spans="1:12" ht="12.75" customHeight="1" x14ac:dyDescent="0.2"/>
    <row r="32" spans="1:1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8:D18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4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9" customWidth="1"/>
    <col min="13" max="26" width="14.42578125" customWidth="1"/>
  </cols>
  <sheetData>
    <row r="1" spans="1:12" ht="16.5" customHeight="1" x14ac:dyDescent="0.2">
      <c r="A1" s="67" t="s">
        <v>27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13</v>
      </c>
      <c r="B5" s="23">
        <v>15</v>
      </c>
      <c r="C5" s="24">
        <v>0</v>
      </c>
      <c r="D5" s="25">
        <f t="shared" ref="D5:D14" si="0">C5*100/B5</f>
        <v>0</v>
      </c>
      <c r="E5" s="26">
        <v>7</v>
      </c>
      <c r="F5" s="25">
        <f t="shared" ref="F5:F14" si="1">E5*100/B5</f>
        <v>46.666666666666664</v>
      </c>
      <c r="G5" s="26">
        <v>4</v>
      </c>
      <c r="H5" s="25">
        <f t="shared" ref="H5:H14" si="2">G5*100/B5</f>
        <v>26.666666666666668</v>
      </c>
      <c r="I5" s="26">
        <v>5</v>
      </c>
      <c r="J5" s="27">
        <f t="shared" ref="J5:J14" si="3">I5*100/B5</f>
        <v>33.333333333333336</v>
      </c>
      <c r="K5" s="8"/>
      <c r="L5" s="22"/>
    </row>
    <row r="6" spans="1:12" ht="12.75" customHeight="1" x14ac:dyDescent="0.2">
      <c r="A6" s="4" t="s">
        <v>14</v>
      </c>
      <c r="B6" s="23">
        <v>21</v>
      </c>
      <c r="C6" s="24">
        <v>0</v>
      </c>
      <c r="D6" s="25">
        <f t="shared" si="0"/>
        <v>0</v>
      </c>
      <c r="E6" s="26">
        <v>6</v>
      </c>
      <c r="F6" s="25">
        <f t="shared" si="1"/>
        <v>28.571428571428573</v>
      </c>
      <c r="G6" s="26">
        <v>8</v>
      </c>
      <c r="H6" s="25">
        <f t="shared" si="2"/>
        <v>38.095238095238095</v>
      </c>
      <c r="I6" s="26">
        <v>7</v>
      </c>
      <c r="J6" s="27">
        <f t="shared" si="3"/>
        <v>33.333333333333336</v>
      </c>
      <c r="K6" s="8"/>
      <c r="L6" s="22"/>
    </row>
    <row r="7" spans="1:12" ht="12.75" customHeight="1" x14ac:dyDescent="0.2">
      <c r="A7" s="4" t="s">
        <v>17</v>
      </c>
      <c r="B7" s="28">
        <v>18</v>
      </c>
      <c r="C7" s="26">
        <v>2</v>
      </c>
      <c r="D7" s="25">
        <f t="shared" si="0"/>
        <v>11.111111111111111</v>
      </c>
      <c r="E7" s="26">
        <v>5</v>
      </c>
      <c r="F7" s="25">
        <f t="shared" si="1"/>
        <v>27.777777777777779</v>
      </c>
      <c r="G7" s="26">
        <v>6</v>
      </c>
      <c r="H7" s="25">
        <f t="shared" si="2"/>
        <v>33.333333333333336</v>
      </c>
      <c r="I7" s="26">
        <v>5</v>
      </c>
      <c r="J7" s="27">
        <f t="shared" si="3"/>
        <v>27.777777777777779</v>
      </c>
      <c r="K7" s="8"/>
      <c r="L7" s="22"/>
    </row>
    <row r="8" spans="1:12" ht="12.75" customHeight="1" x14ac:dyDescent="0.2">
      <c r="A8" s="4" t="s">
        <v>18</v>
      </c>
      <c r="B8" s="28">
        <v>20</v>
      </c>
      <c r="C8" s="26">
        <v>0</v>
      </c>
      <c r="D8" s="25">
        <f t="shared" si="0"/>
        <v>0</v>
      </c>
      <c r="E8" s="26">
        <v>3</v>
      </c>
      <c r="F8" s="25">
        <f t="shared" si="1"/>
        <v>15</v>
      </c>
      <c r="G8" s="26">
        <v>9</v>
      </c>
      <c r="H8" s="25">
        <f t="shared" si="2"/>
        <v>45</v>
      </c>
      <c r="I8" s="26">
        <v>8</v>
      </c>
      <c r="J8" s="27">
        <f t="shared" si="3"/>
        <v>40</v>
      </c>
      <c r="K8" s="8"/>
      <c r="L8" s="22"/>
    </row>
    <row r="9" spans="1:12" ht="12.75" customHeight="1" x14ac:dyDescent="0.2">
      <c r="A9" s="4" t="s">
        <v>19</v>
      </c>
      <c r="B9" s="23">
        <v>23</v>
      </c>
      <c r="C9" s="26">
        <v>0</v>
      </c>
      <c r="D9" s="25">
        <f t="shared" si="0"/>
        <v>0</v>
      </c>
      <c r="E9" s="24">
        <v>3</v>
      </c>
      <c r="F9" s="25">
        <f t="shared" si="1"/>
        <v>13.043478260869565</v>
      </c>
      <c r="G9" s="26">
        <v>11</v>
      </c>
      <c r="H9" s="25">
        <f t="shared" si="2"/>
        <v>47.826086956521742</v>
      </c>
      <c r="I9" s="26">
        <v>9</v>
      </c>
      <c r="J9" s="27">
        <f t="shared" si="3"/>
        <v>39.130434782608695</v>
      </c>
      <c r="K9" s="8"/>
      <c r="L9" s="22"/>
    </row>
    <row r="10" spans="1:12" ht="12.75" customHeight="1" x14ac:dyDescent="0.2">
      <c r="A10" s="4" t="s">
        <v>20</v>
      </c>
      <c r="B10" s="28">
        <v>22</v>
      </c>
      <c r="C10" s="26">
        <v>1</v>
      </c>
      <c r="D10" s="25">
        <f t="shared" si="0"/>
        <v>4.5454545454545459</v>
      </c>
      <c r="E10" s="26">
        <v>9</v>
      </c>
      <c r="F10" s="25">
        <f t="shared" si="1"/>
        <v>40.909090909090907</v>
      </c>
      <c r="G10" s="24">
        <v>5</v>
      </c>
      <c r="H10" s="25">
        <f t="shared" si="2"/>
        <v>22.727272727272727</v>
      </c>
      <c r="I10" s="26">
        <v>7</v>
      </c>
      <c r="J10" s="27">
        <f t="shared" si="3"/>
        <v>31.818181818181817</v>
      </c>
      <c r="K10" s="8"/>
      <c r="L10" s="22"/>
    </row>
    <row r="11" spans="1:12" ht="12.75" customHeight="1" x14ac:dyDescent="0.2">
      <c r="A11" s="4" t="s">
        <v>21</v>
      </c>
      <c r="B11" s="23">
        <v>14</v>
      </c>
      <c r="C11" s="24">
        <v>3</v>
      </c>
      <c r="D11" s="25">
        <f t="shared" si="0"/>
        <v>21.428571428571427</v>
      </c>
      <c r="E11" s="24">
        <v>8</v>
      </c>
      <c r="F11" s="25">
        <f t="shared" si="1"/>
        <v>57.142857142857146</v>
      </c>
      <c r="G11" s="24">
        <v>2</v>
      </c>
      <c r="H11" s="25">
        <f t="shared" si="2"/>
        <v>14.285714285714286</v>
      </c>
      <c r="I11" s="24">
        <v>1</v>
      </c>
      <c r="J11" s="27">
        <f t="shared" si="3"/>
        <v>7.1428571428571432</v>
      </c>
      <c r="K11" s="8"/>
      <c r="L11" s="22"/>
    </row>
    <row r="12" spans="1:12" ht="12.75" customHeight="1" x14ac:dyDescent="0.2">
      <c r="A12" s="4" t="s">
        <v>22</v>
      </c>
      <c r="B12" s="23">
        <v>18</v>
      </c>
      <c r="C12" s="24">
        <v>1</v>
      </c>
      <c r="D12" s="25">
        <f t="shared" si="0"/>
        <v>5.5555555555555554</v>
      </c>
      <c r="E12" s="26">
        <v>6</v>
      </c>
      <c r="F12" s="25">
        <f t="shared" si="1"/>
        <v>33.333333333333336</v>
      </c>
      <c r="G12" s="26">
        <v>4</v>
      </c>
      <c r="H12" s="25">
        <f t="shared" si="2"/>
        <v>22.222222222222221</v>
      </c>
      <c r="I12" s="24">
        <v>7</v>
      </c>
      <c r="J12" s="27">
        <f t="shared" si="3"/>
        <v>38.888888888888886</v>
      </c>
      <c r="K12" s="8"/>
      <c r="L12" s="22"/>
    </row>
    <row r="13" spans="1:12" ht="12.75" customHeight="1" x14ac:dyDescent="0.2">
      <c r="A13" s="4">
        <v>10</v>
      </c>
      <c r="B13" s="23">
        <v>14</v>
      </c>
      <c r="C13" s="24">
        <v>1</v>
      </c>
      <c r="D13" s="25">
        <f t="shared" si="0"/>
        <v>7.1428571428571432</v>
      </c>
      <c r="E13" s="26">
        <v>6</v>
      </c>
      <c r="F13" s="25">
        <f t="shared" si="1"/>
        <v>42.857142857142854</v>
      </c>
      <c r="G13" s="26">
        <v>4</v>
      </c>
      <c r="H13" s="25">
        <f t="shared" si="2"/>
        <v>28.571428571428573</v>
      </c>
      <c r="I13" s="26">
        <v>3</v>
      </c>
      <c r="J13" s="27">
        <f t="shared" si="3"/>
        <v>21.428571428571427</v>
      </c>
      <c r="K13" s="8"/>
      <c r="L13" s="22"/>
    </row>
    <row r="14" spans="1:12" ht="13.5" customHeight="1" x14ac:dyDescent="0.2">
      <c r="A14" s="9">
        <v>11</v>
      </c>
      <c r="B14" s="30">
        <v>15</v>
      </c>
      <c r="C14" s="40">
        <v>0</v>
      </c>
      <c r="D14" s="25">
        <f t="shared" si="0"/>
        <v>0</v>
      </c>
      <c r="E14" s="31">
        <v>8</v>
      </c>
      <c r="F14" s="25">
        <f t="shared" si="1"/>
        <v>53.333333333333336</v>
      </c>
      <c r="G14" s="31">
        <v>4</v>
      </c>
      <c r="H14" s="25">
        <f t="shared" si="2"/>
        <v>26.666666666666668</v>
      </c>
      <c r="I14" s="40">
        <v>3</v>
      </c>
      <c r="J14" s="27">
        <f t="shared" si="3"/>
        <v>20</v>
      </c>
      <c r="K14" s="8"/>
      <c r="L14" s="22"/>
    </row>
    <row r="15" spans="1:12" ht="14.25" customHeight="1" x14ac:dyDescent="0.2">
      <c r="A15" s="12" t="s">
        <v>5</v>
      </c>
      <c r="B15" s="32">
        <f t="shared" ref="B15:C15" si="4">SUM(B5:B14)</f>
        <v>180</v>
      </c>
      <c r="C15" s="32">
        <f t="shared" si="4"/>
        <v>8</v>
      </c>
      <c r="D15" s="14">
        <f>C15/B15</f>
        <v>4.4444444444444446E-2</v>
      </c>
      <c r="E15" s="32">
        <f>SUM(E5:E14)</f>
        <v>61</v>
      </c>
      <c r="F15" s="14">
        <f>E15/B15</f>
        <v>0.33888888888888891</v>
      </c>
      <c r="G15" s="32">
        <f>SUM(G5:G14)</f>
        <v>57</v>
      </c>
      <c r="H15" s="14">
        <f>G15/B15</f>
        <v>0.31666666666666665</v>
      </c>
      <c r="I15" s="32">
        <f>SUM(I5:I14)</f>
        <v>55</v>
      </c>
      <c r="J15" s="15">
        <f>I15/B15</f>
        <v>0.30555555555555558</v>
      </c>
    </row>
    <row r="16" spans="1:12" ht="14.25" customHeight="1" x14ac:dyDescent="0.2">
      <c r="A16" s="18"/>
      <c r="B16" s="18"/>
      <c r="C16" s="18"/>
      <c r="D16" s="18"/>
      <c r="E16" s="18"/>
      <c r="F16" s="18"/>
      <c r="G16" s="18"/>
      <c r="H16" s="19"/>
      <c r="I16" s="19"/>
      <c r="J16" s="19"/>
    </row>
    <row r="17" spans="1:11" ht="14.25" customHeight="1" x14ac:dyDescent="0.2">
      <c r="A17" s="55" t="s">
        <v>6</v>
      </c>
      <c r="B17" s="56"/>
      <c r="C17" s="56"/>
      <c r="D17" s="57"/>
      <c r="E17" s="16">
        <f>SUM(H15,J15)</f>
        <v>0.62222222222222223</v>
      </c>
      <c r="F17" s="17"/>
      <c r="G17" s="17"/>
      <c r="H17" s="17"/>
      <c r="I17" s="17"/>
      <c r="J17" s="17"/>
    </row>
    <row r="18" spans="1:11" ht="13.5" customHeight="1" x14ac:dyDescent="0.2">
      <c r="K18" s="20"/>
    </row>
    <row r="19" spans="1:11" ht="12.75" customHeight="1" x14ac:dyDescent="0.2"/>
    <row r="20" spans="1:11" ht="12.75" customHeight="1" x14ac:dyDescent="0.2"/>
    <row r="21" spans="1:11" ht="12.75" customHeight="1" x14ac:dyDescent="0.2"/>
    <row r="22" spans="1:11" ht="12.75" customHeight="1" x14ac:dyDescent="0.2"/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7:D17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5" sqref="L5:L14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20.42578125" customWidth="1"/>
    <col min="13" max="26" width="14.42578125" customWidth="1"/>
  </cols>
  <sheetData>
    <row r="1" spans="1:12" ht="16.5" customHeight="1" x14ac:dyDescent="0.2">
      <c r="A1" s="67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15</v>
      </c>
      <c r="B5" s="5">
        <v>16</v>
      </c>
      <c r="C5" s="1">
        <v>0</v>
      </c>
      <c r="D5" s="33">
        <f t="shared" ref="D5:D14" si="0">C5*100/B5</f>
        <v>0</v>
      </c>
      <c r="E5" s="34">
        <v>3</v>
      </c>
      <c r="F5" s="33">
        <f t="shared" ref="F5:F14" si="1">E5*100/B5</f>
        <v>18.75</v>
      </c>
      <c r="G5" s="34">
        <v>6</v>
      </c>
      <c r="H5" s="33">
        <f t="shared" ref="H5:H14" si="2">G5*100/B5</f>
        <v>37.5</v>
      </c>
      <c r="I5" s="34">
        <v>7</v>
      </c>
      <c r="J5" s="35">
        <f t="shared" ref="J5:J14" si="3">I5*100/B5</f>
        <v>43.75</v>
      </c>
      <c r="K5" s="8"/>
      <c r="L5" s="22"/>
    </row>
    <row r="6" spans="1:12" ht="12.75" customHeight="1" x14ac:dyDescent="0.2">
      <c r="A6" s="4" t="s">
        <v>16</v>
      </c>
      <c r="B6" s="5">
        <v>14</v>
      </c>
      <c r="C6" s="1">
        <v>0</v>
      </c>
      <c r="D6" s="33">
        <f t="shared" si="0"/>
        <v>0</v>
      </c>
      <c r="E6" s="34">
        <v>2</v>
      </c>
      <c r="F6" s="33">
        <f t="shared" si="1"/>
        <v>14.285714285714286</v>
      </c>
      <c r="G6" s="34">
        <v>1</v>
      </c>
      <c r="H6" s="33">
        <f t="shared" si="2"/>
        <v>7.1428571428571432</v>
      </c>
      <c r="I6" s="34">
        <v>11</v>
      </c>
      <c r="J6" s="35">
        <f t="shared" si="3"/>
        <v>78.571428571428569</v>
      </c>
      <c r="K6" s="8"/>
      <c r="L6" s="22"/>
    </row>
    <row r="7" spans="1:12" ht="12.75" customHeight="1" x14ac:dyDescent="0.2">
      <c r="A7" s="4" t="s">
        <v>17</v>
      </c>
      <c r="B7" s="36">
        <v>18</v>
      </c>
      <c r="C7" s="34">
        <v>2</v>
      </c>
      <c r="D7" s="33">
        <f t="shared" si="0"/>
        <v>11.111111111111111</v>
      </c>
      <c r="E7" s="34">
        <v>5</v>
      </c>
      <c r="F7" s="33">
        <f t="shared" si="1"/>
        <v>27.777777777777779</v>
      </c>
      <c r="G7" s="34">
        <v>3</v>
      </c>
      <c r="H7" s="33">
        <f t="shared" si="2"/>
        <v>16.666666666666668</v>
      </c>
      <c r="I7" s="34">
        <v>8</v>
      </c>
      <c r="J7" s="35">
        <f t="shared" si="3"/>
        <v>44.444444444444443</v>
      </c>
      <c r="K7" s="8"/>
      <c r="L7" s="22"/>
    </row>
    <row r="8" spans="1:12" ht="12.75" customHeight="1" x14ac:dyDescent="0.2">
      <c r="A8" s="4" t="s">
        <v>18</v>
      </c>
      <c r="B8" s="36">
        <v>20</v>
      </c>
      <c r="C8" s="1">
        <v>0</v>
      </c>
      <c r="D8" s="33">
        <f t="shared" si="0"/>
        <v>0</v>
      </c>
      <c r="E8" s="34">
        <v>2</v>
      </c>
      <c r="F8" s="33">
        <f t="shared" si="1"/>
        <v>10</v>
      </c>
      <c r="G8" s="34">
        <v>7</v>
      </c>
      <c r="H8" s="33">
        <f t="shared" si="2"/>
        <v>35</v>
      </c>
      <c r="I8" s="34">
        <v>11</v>
      </c>
      <c r="J8" s="35">
        <f t="shared" si="3"/>
        <v>55</v>
      </c>
      <c r="K8" s="8"/>
      <c r="L8" s="22"/>
    </row>
    <row r="9" spans="1:12" ht="12.75" customHeight="1" x14ac:dyDescent="0.2">
      <c r="A9" s="4" t="s">
        <v>19</v>
      </c>
      <c r="B9" s="5">
        <v>23</v>
      </c>
      <c r="C9" s="34">
        <v>0</v>
      </c>
      <c r="D9" s="33">
        <f t="shared" si="0"/>
        <v>0</v>
      </c>
      <c r="E9" s="34">
        <v>5</v>
      </c>
      <c r="F9" s="33">
        <f t="shared" si="1"/>
        <v>21.739130434782609</v>
      </c>
      <c r="G9" s="34">
        <v>6</v>
      </c>
      <c r="H9" s="33">
        <f t="shared" si="2"/>
        <v>26.086956521739129</v>
      </c>
      <c r="I9" s="34">
        <v>12</v>
      </c>
      <c r="J9" s="35">
        <f t="shared" si="3"/>
        <v>52.173913043478258</v>
      </c>
      <c r="K9" s="8"/>
      <c r="L9" s="22"/>
    </row>
    <row r="10" spans="1:12" ht="12.75" customHeight="1" x14ac:dyDescent="0.2">
      <c r="A10" s="4" t="s">
        <v>20</v>
      </c>
      <c r="B10" s="36">
        <v>22</v>
      </c>
      <c r="C10" s="1">
        <v>2</v>
      </c>
      <c r="D10" s="33">
        <f t="shared" si="0"/>
        <v>9.0909090909090917</v>
      </c>
      <c r="E10" s="34">
        <v>9</v>
      </c>
      <c r="F10" s="33">
        <f t="shared" si="1"/>
        <v>40.909090909090907</v>
      </c>
      <c r="G10" s="34">
        <v>5</v>
      </c>
      <c r="H10" s="33">
        <f t="shared" si="2"/>
        <v>22.727272727272727</v>
      </c>
      <c r="I10" s="34">
        <v>6</v>
      </c>
      <c r="J10" s="35">
        <f t="shared" si="3"/>
        <v>27.272727272727273</v>
      </c>
      <c r="K10" s="8"/>
      <c r="L10" s="22"/>
    </row>
    <row r="11" spans="1:12" ht="12.75" customHeight="1" x14ac:dyDescent="0.2">
      <c r="A11" s="4" t="s">
        <v>21</v>
      </c>
      <c r="B11" s="5">
        <v>14</v>
      </c>
      <c r="C11" s="1">
        <v>3</v>
      </c>
      <c r="D11" s="33">
        <f t="shared" si="0"/>
        <v>21.428571428571427</v>
      </c>
      <c r="E11" s="1">
        <v>8</v>
      </c>
      <c r="F11" s="33">
        <f t="shared" si="1"/>
        <v>57.142857142857146</v>
      </c>
      <c r="G11" s="1">
        <v>1</v>
      </c>
      <c r="H11" s="33">
        <f t="shared" si="2"/>
        <v>7.1428571428571432</v>
      </c>
      <c r="I11" s="1">
        <v>2</v>
      </c>
      <c r="J11" s="35">
        <f t="shared" si="3"/>
        <v>14.285714285714286</v>
      </c>
      <c r="K11" s="8"/>
      <c r="L11" s="22"/>
    </row>
    <row r="12" spans="1:12" ht="12.75" customHeight="1" x14ac:dyDescent="0.2">
      <c r="A12" s="4" t="s">
        <v>22</v>
      </c>
      <c r="B12" s="5">
        <v>18</v>
      </c>
      <c r="C12" s="34">
        <v>1</v>
      </c>
      <c r="D12" s="33">
        <f t="shared" si="0"/>
        <v>5.5555555555555554</v>
      </c>
      <c r="E12" s="34">
        <v>5</v>
      </c>
      <c r="F12" s="33">
        <f t="shared" si="1"/>
        <v>27.777777777777779</v>
      </c>
      <c r="G12" s="34">
        <v>5</v>
      </c>
      <c r="H12" s="33">
        <f t="shared" si="2"/>
        <v>27.777777777777779</v>
      </c>
      <c r="I12" s="1">
        <v>7</v>
      </c>
      <c r="J12" s="35">
        <f t="shared" si="3"/>
        <v>38.888888888888886</v>
      </c>
      <c r="K12" s="8"/>
      <c r="L12" s="22"/>
    </row>
    <row r="13" spans="1:12" ht="12.75" customHeight="1" x14ac:dyDescent="0.2">
      <c r="A13" s="4">
        <v>10</v>
      </c>
      <c r="B13" s="5">
        <v>14</v>
      </c>
      <c r="C13" s="34">
        <v>1</v>
      </c>
      <c r="D13" s="33">
        <f t="shared" si="0"/>
        <v>7.1428571428571432</v>
      </c>
      <c r="E13" s="1">
        <v>7</v>
      </c>
      <c r="F13" s="33">
        <f t="shared" si="1"/>
        <v>50</v>
      </c>
      <c r="G13" s="34">
        <v>4</v>
      </c>
      <c r="H13" s="33">
        <f t="shared" si="2"/>
        <v>28.571428571428573</v>
      </c>
      <c r="I13" s="1">
        <v>2</v>
      </c>
      <c r="J13" s="35">
        <f t="shared" si="3"/>
        <v>14.285714285714286</v>
      </c>
      <c r="K13" s="8"/>
      <c r="L13" s="22"/>
    </row>
    <row r="14" spans="1:12" ht="13.5" customHeight="1" x14ac:dyDescent="0.2">
      <c r="A14" s="9">
        <v>11</v>
      </c>
      <c r="B14" s="10">
        <v>16</v>
      </c>
      <c r="C14" s="38">
        <v>0</v>
      </c>
      <c r="D14" s="33">
        <f t="shared" si="0"/>
        <v>0</v>
      </c>
      <c r="E14" s="38">
        <v>10</v>
      </c>
      <c r="F14" s="33">
        <f t="shared" si="1"/>
        <v>62.5</v>
      </c>
      <c r="G14" s="38">
        <v>2</v>
      </c>
      <c r="H14" s="33">
        <f t="shared" si="2"/>
        <v>12.5</v>
      </c>
      <c r="I14" s="38">
        <v>3</v>
      </c>
      <c r="J14" s="35">
        <f t="shared" si="3"/>
        <v>18.75</v>
      </c>
      <c r="K14" s="8"/>
      <c r="L14" s="22"/>
    </row>
    <row r="15" spans="1:12" ht="14.25" customHeight="1" x14ac:dyDescent="0.2">
      <c r="A15" s="12" t="s">
        <v>5</v>
      </c>
      <c r="B15" s="13">
        <f t="shared" ref="B15:C15" si="4">SUM(B7:B14)</f>
        <v>145</v>
      </c>
      <c r="C15" s="13">
        <f t="shared" si="4"/>
        <v>9</v>
      </c>
      <c r="D15" s="14">
        <f>C15/B15</f>
        <v>6.2068965517241378E-2</v>
      </c>
      <c r="E15" s="13">
        <f>SUM(E7:E14)</f>
        <v>51</v>
      </c>
      <c r="F15" s="14">
        <f>E15/B15</f>
        <v>0.35172413793103446</v>
      </c>
      <c r="G15" s="13">
        <f>SUM(G7:G14)</f>
        <v>33</v>
      </c>
      <c r="H15" s="14">
        <f>G15/B15</f>
        <v>0.22758620689655173</v>
      </c>
      <c r="I15" s="13">
        <f>SUM(I7:I14)</f>
        <v>51</v>
      </c>
      <c r="J15" s="15">
        <f>I15/B15</f>
        <v>0.35172413793103446</v>
      </c>
    </row>
    <row r="16" spans="1:12" ht="14.25" customHeight="1" x14ac:dyDescent="0.2">
      <c r="A16" s="55" t="s">
        <v>6</v>
      </c>
      <c r="B16" s="56"/>
      <c r="C16" s="56"/>
      <c r="D16" s="57"/>
      <c r="E16" s="16">
        <f>SUM(H15,J15)</f>
        <v>0.57931034482758625</v>
      </c>
      <c r="F16" s="17"/>
      <c r="G16" s="17"/>
      <c r="H16" s="17"/>
      <c r="I16" s="17"/>
      <c r="J16" s="17"/>
    </row>
    <row r="17" spans="1:11" ht="14.25" customHeight="1" x14ac:dyDescent="0.2">
      <c r="A17" s="18"/>
      <c r="B17" s="18"/>
      <c r="C17" s="18"/>
      <c r="D17" s="18"/>
      <c r="E17" s="18"/>
      <c r="F17" s="18"/>
      <c r="G17" s="18"/>
      <c r="H17" s="19"/>
      <c r="I17" s="19"/>
      <c r="J17" s="19"/>
    </row>
    <row r="18" spans="1:11" ht="13.5" customHeight="1" x14ac:dyDescent="0.2">
      <c r="K18" s="20"/>
    </row>
    <row r="19" spans="1:11" ht="12.75" customHeight="1" x14ac:dyDescent="0.2"/>
    <row r="20" spans="1:11" ht="12.75" customHeight="1" x14ac:dyDescent="0.2"/>
    <row r="21" spans="1:11" ht="12.75" customHeight="1" x14ac:dyDescent="0.2"/>
    <row r="22" spans="1:11" ht="12.75" customHeight="1" x14ac:dyDescent="0.2"/>
    <row r="23" spans="1:11" ht="12.75" customHeight="1" x14ac:dyDescent="0.2"/>
    <row r="24" spans="1:11" ht="12.75" customHeight="1" x14ac:dyDescent="0.2"/>
    <row r="25" spans="1:11" ht="12.75" customHeight="1" x14ac:dyDescent="0.2"/>
    <row r="26" spans="1:11" ht="12.75" customHeight="1" x14ac:dyDescent="0.2"/>
    <row r="27" spans="1:11" ht="12.75" customHeight="1" x14ac:dyDescent="0.2"/>
    <row r="28" spans="1:11" ht="12.75" customHeight="1" x14ac:dyDescent="0.2"/>
    <row r="29" spans="1:11" ht="12.75" customHeight="1" x14ac:dyDescent="0.2"/>
    <row r="30" spans="1:11" ht="12.75" customHeight="1" x14ac:dyDescent="0.2"/>
    <row r="31" spans="1:11" ht="12.75" customHeight="1" x14ac:dyDescent="0.2"/>
    <row r="32" spans="1:11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16:D16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topLeftCell="A2" workbookViewId="0">
      <selection activeCell="K46" sqref="K45:K46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9.5703125" customWidth="1"/>
    <col min="13" max="26" width="14.42578125" customWidth="1"/>
  </cols>
  <sheetData>
    <row r="1" spans="1:12" ht="16.5" customHeight="1" x14ac:dyDescent="0.2">
      <c r="A1" s="58" t="s">
        <v>29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 t="s">
        <v>21</v>
      </c>
      <c r="B5" s="5">
        <v>14</v>
      </c>
      <c r="C5" s="1">
        <v>3</v>
      </c>
      <c r="D5" s="33">
        <f t="shared" ref="D5:D6" si="0">C5*100/B5</f>
        <v>21.428571428571427</v>
      </c>
      <c r="E5" s="1">
        <v>8</v>
      </c>
      <c r="F5" s="33">
        <f t="shared" ref="F5:F6" si="1">E5*100/B5</f>
        <v>57.142857142857146</v>
      </c>
      <c r="G5" s="1">
        <v>1</v>
      </c>
      <c r="H5" s="33">
        <f t="shared" ref="H5:H6" si="2">G5*100/B5</f>
        <v>7.1428571428571432</v>
      </c>
      <c r="I5" s="1">
        <v>2</v>
      </c>
      <c r="J5" s="35">
        <f t="shared" ref="J5:J6" si="3">I5*100/B5</f>
        <v>14.285714285714286</v>
      </c>
      <c r="K5" s="8"/>
      <c r="L5" s="22"/>
    </row>
    <row r="6" spans="1:12" ht="12.75" customHeight="1" x14ac:dyDescent="0.2">
      <c r="A6" s="4" t="s">
        <v>22</v>
      </c>
      <c r="B6" s="5">
        <v>18</v>
      </c>
      <c r="C6" s="1">
        <v>0</v>
      </c>
      <c r="D6" s="33">
        <f t="shared" si="0"/>
        <v>0</v>
      </c>
      <c r="E6" s="34">
        <v>3</v>
      </c>
      <c r="F6" s="33">
        <f t="shared" si="1"/>
        <v>16.666666666666668</v>
      </c>
      <c r="G6" s="1">
        <v>10</v>
      </c>
      <c r="H6" s="33">
        <f t="shared" si="2"/>
        <v>55.555555555555557</v>
      </c>
      <c r="I6" s="34">
        <v>5</v>
      </c>
      <c r="J6" s="35">
        <f t="shared" si="3"/>
        <v>27.777777777777779</v>
      </c>
      <c r="K6" s="8"/>
      <c r="L6" s="22"/>
    </row>
    <row r="7" spans="1:12" ht="14.25" customHeight="1" x14ac:dyDescent="0.2">
      <c r="A7" s="12" t="s">
        <v>5</v>
      </c>
      <c r="B7" s="13">
        <f t="shared" ref="B7:C7" si="4">SUM(B6)</f>
        <v>18</v>
      </c>
      <c r="C7" s="13">
        <f t="shared" si="4"/>
        <v>0</v>
      </c>
      <c r="D7" s="14">
        <f>C7/B7</f>
        <v>0</v>
      </c>
      <c r="E7" s="13">
        <f>SUM(E6)</f>
        <v>3</v>
      </c>
      <c r="F7" s="14">
        <f>E7/B7</f>
        <v>0.16666666666666666</v>
      </c>
      <c r="G7" s="13">
        <f>SUM(G6)</f>
        <v>10</v>
      </c>
      <c r="H7" s="14">
        <f>G7/B7</f>
        <v>0.55555555555555558</v>
      </c>
      <c r="I7" s="13">
        <f>SUM(I6)</f>
        <v>5</v>
      </c>
      <c r="J7" s="15">
        <f>I7/B7</f>
        <v>0.27777777777777779</v>
      </c>
    </row>
    <row r="8" spans="1:12" ht="14.25" customHeight="1" x14ac:dyDescent="0.2">
      <c r="A8" s="55" t="s">
        <v>6</v>
      </c>
      <c r="B8" s="56"/>
      <c r="C8" s="56"/>
      <c r="D8" s="57"/>
      <c r="E8" s="16">
        <f>SUM(H7,J7)</f>
        <v>0.83333333333333337</v>
      </c>
      <c r="F8" s="17"/>
      <c r="G8" s="17"/>
      <c r="H8" s="17"/>
      <c r="I8" s="17"/>
      <c r="J8" s="17"/>
    </row>
    <row r="9" spans="1:12" ht="14.25" customHeight="1" x14ac:dyDescent="0.2">
      <c r="A9" s="18"/>
      <c r="B9" s="18"/>
      <c r="C9" s="18"/>
      <c r="D9" s="18"/>
      <c r="E9" s="18"/>
      <c r="F9" s="18"/>
      <c r="G9" s="18"/>
      <c r="H9" s="19"/>
      <c r="I9" s="19"/>
      <c r="J9" s="19"/>
    </row>
    <row r="10" spans="1:12" ht="13.5" customHeight="1" x14ac:dyDescent="0.2">
      <c r="K10" s="20"/>
    </row>
    <row r="11" spans="1:12" ht="12.75" customHeight="1" x14ac:dyDescent="0.2"/>
    <row r="12" spans="1:12" ht="12.75" customHeight="1" x14ac:dyDescent="0.2"/>
    <row r="13" spans="1:12" ht="12.75" customHeight="1" x14ac:dyDescent="0.2"/>
    <row r="14" spans="1:12" ht="12.75" customHeight="1" x14ac:dyDescent="0.2"/>
    <row r="15" spans="1:12" ht="12.75" customHeight="1" x14ac:dyDescent="0.2"/>
    <row r="16" spans="1:1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8:D8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1000"/>
  <sheetViews>
    <sheetView workbookViewId="0">
      <selection activeCell="L4" sqref="L4:L5"/>
    </sheetView>
  </sheetViews>
  <sheetFormatPr defaultColWidth="12.5703125" defaultRowHeight="15" customHeight="1" x14ac:dyDescent="0.2"/>
  <cols>
    <col min="1" max="1" width="10" customWidth="1"/>
    <col min="2" max="2" width="13.85546875" customWidth="1"/>
    <col min="3" max="4" width="9.140625" customWidth="1"/>
    <col min="5" max="9" width="8" customWidth="1"/>
    <col min="10" max="10" width="9" customWidth="1"/>
    <col min="11" max="11" width="13.42578125" customWidth="1"/>
    <col min="12" max="12" width="18" customWidth="1"/>
    <col min="13" max="26" width="14.42578125" customWidth="1"/>
  </cols>
  <sheetData>
    <row r="1" spans="1:12" ht="16.5" customHeight="1" x14ac:dyDescent="0.2">
      <c r="A1" s="58" t="s">
        <v>30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2" ht="12.7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2" ht="12.75" customHeight="1" x14ac:dyDescent="0.2">
      <c r="A3" s="61" t="s">
        <v>0</v>
      </c>
      <c r="B3" s="63" t="s">
        <v>1</v>
      </c>
      <c r="C3" s="53" t="s">
        <v>8</v>
      </c>
      <c r="D3" s="54"/>
      <c r="E3" s="53" t="s">
        <v>9</v>
      </c>
      <c r="F3" s="54"/>
      <c r="G3" s="53" t="s">
        <v>10</v>
      </c>
      <c r="H3" s="54"/>
      <c r="I3" s="53" t="s">
        <v>11</v>
      </c>
      <c r="J3" s="64"/>
      <c r="K3" s="65" t="s">
        <v>2</v>
      </c>
      <c r="L3" s="21" t="s">
        <v>12</v>
      </c>
    </row>
    <row r="4" spans="1:12" ht="12.75" customHeight="1" x14ac:dyDescent="0.2">
      <c r="A4" s="62"/>
      <c r="B4" s="62"/>
      <c r="C4" s="1" t="s">
        <v>3</v>
      </c>
      <c r="D4" s="2" t="s">
        <v>4</v>
      </c>
      <c r="E4" s="1" t="s">
        <v>3</v>
      </c>
      <c r="F4" s="2" t="s">
        <v>4</v>
      </c>
      <c r="G4" s="1" t="s">
        <v>3</v>
      </c>
      <c r="H4" s="2" t="s">
        <v>4</v>
      </c>
      <c r="I4" s="1" t="s">
        <v>3</v>
      </c>
      <c r="J4" s="3" t="s">
        <v>4</v>
      </c>
      <c r="K4" s="62"/>
      <c r="L4" s="22"/>
    </row>
    <row r="5" spans="1:12" ht="12.75" customHeight="1" x14ac:dyDescent="0.2">
      <c r="A5" s="4">
        <v>10</v>
      </c>
      <c r="B5" s="5">
        <v>14</v>
      </c>
      <c r="C5" s="34">
        <v>0</v>
      </c>
      <c r="D5" s="33">
        <f>C5*100/B5</f>
        <v>0</v>
      </c>
      <c r="E5" s="34">
        <v>8</v>
      </c>
      <c r="F5" s="33">
        <f>E5*100/B5</f>
        <v>57.142857142857146</v>
      </c>
      <c r="G5" s="34">
        <v>3</v>
      </c>
      <c r="H5" s="33">
        <f>G5*100/B5</f>
        <v>21.428571428571427</v>
      </c>
      <c r="I5" s="1">
        <v>3</v>
      </c>
      <c r="J5" s="35">
        <f>I5*100/B5</f>
        <v>21.428571428571427</v>
      </c>
      <c r="K5" s="8"/>
      <c r="L5" s="22"/>
    </row>
    <row r="6" spans="1:12" ht="14.25" customHeight="1" x14ac:dyDescent="0.2">
      <c r="A6" s="12" t="s">
        <v>5</v>
      </c>
      <c r="B6" s="13">
        <f t="shared" ref="B6:C6" si="0">SUM(B5)</f>
        <v>14</v>
      </c>
      <c r="C6" s="13">
        <f t="shared" si="0"/>
        <v>0</v>
      </c>
      <c r="D6" s="14">
        <f>C6/B6</f>
        <v>0</v>
      </c>
      <c r="E6" s="13">
        <f>SUM(E5)</f>
        <v>8</v>
      </c>
      <c r="F6" s="14">
        <f>E6/B6</f>
        <v>0.5714285714285714</v>
      </c>
      <c r="G6" s="13">
        <f>SUM(G5)</f>
        <v>3</v>
      </c>
      <c r="H6" s="14">
        <f>G6/B6</f>
        <v>0.21428571428571427</v>
      </c>
      <c r="I6" s="13">
        <f>SUM(I5)</f>
        <v>3</v>
      </c>
      <c r="J6" s="15">
        <f>I6/B6</f>
        <v>0.21428571428571427</v>
      </c>
    </row>
    <row r="7" spans="1:12" ht="14.25" customHeight="1" x14ac:dyDescent="0.2">
      <c r="A7" s="55" t="s">
        <v>6</v>
      </c>
      <c r="B7" s="56"/>
      <c r="C7" s="56"/>
      <c r="D7" s="57"/>
      <c r="E7" s="16">
        <f>SUM(H6,J6)</f>
        <v>0.42857142857142855</v>
      </c>
      <c r="F7" s="17"/>
      <c r="G7" s="17"/>
      <c r="H7" s="17"/>
      <c r="I7" s="17"/>
      <c r="J7" s="17"/>
    </row>
    <row r="8" spans="1:12" ht="14.25" customHeight="1" x14ac:dyDescent="0.2">
      <c r="A8" s="18"/>
      <c r="B8" s="18"/>
      <c r="C8" s="18"/>
      <c r="D8" s="18"/>
      <c r="E8" s="18"/>
      <c r="F8" s="18"/>
      <c r="G8" s="18"/>
      <c r="H8" s="19"/>
      <c r="I8" s="19"/>
      <c r="J8" s="19"/>
    </row>
    <row r="9" spans="1:12" ht="13.5" customHeight="1" x14ac:dyDescent="0.2">
      <c r="K9" s="20"/>
    </row>
    <row r="10" spans="1:12" ht="12.75" customHeight="1" x14ac:dyDescent="0.2"/>
    <row r="11" spans="1:12" ht="12.75" customHeight="1" x14ac:dyDescent="0.2"/>
    <row r="12" spans="1:12" ht="12.75" customHeight="1" x14ac:dyDescent="0.2"/>
    <row r="13" spans="1:12" ht="12.75" customHeight="1" x14ac:dyDescent="0.2"/>
    <row r="14" spans="1:12" ht="12.75" customHeight="1" x14ac:dyDescent="0.2"/>
    <row r="15" spans="1:12" ht="12.75" customHeight="1" x14ac:dyDescent="0.2"/>
    <row r="16" spans="1:1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C3:D3"/>
    <mergeCell ref="A7:D7"/>
    <mergeCell ref="A1:K2"/>
    <mergeCell ref="A3:A4"/>
    <mergeCell ref="B3:B4"/>
    <mergeCell ref="E3:F3"/>
    <mergeCell ref="G3:H3"/>
    <mergeCell ref="I3:J3"/>
    <mergeCell ref="K3:K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укр мова</vt:lpstr>
      <vt:lpstr>укр. літ.</vt:lpstr>
      <vt:lpstr>рос. мова</vt:lpstr>
      <vt:lpstr>англ. мова</vt:lpstr>
      <vt:lpstr>зар. літ.</vt:lpstr>
      <vt:lpstr>історія України</vt:lpstr>
      <vt:lpstr>всесвітня іст</vt:lpstr>
      <vt:lpstr>правозн.</vt:lpstr>
      <vt:lpstr>громад. освіта</vt:lpstr>
      <vt:lpstr>муз.мист.</vt:lpstr>
      <vt:lpstr>обр. мист.</vt:lpstr>
      <vt:lpstr>мистецтво</vt:lpstr>
      <vt:lpstr>матем</vt:lpstr>
      <vt:lpstr>алгебра</vt:lpstr>
      <vt:lpstr>геометр.</vt:lpstr>
      <vt:lpstr>природозн.</vt:lpstr>
      <vt:lpstr>біологія</vt:lpstr>
      <vt:lpstr>географ.</vt:lpstr>
      <vt:lpstr>фізика</vt:lpstr>
      <vt:lpstr>астрономія</vt:lpstr>
      <vt:lpstr>хімія</vt:lpstr>
      <vt:lpstr>труд. навч</vt:lpstr>
      <vt:lpstr>інформат.</vt:lpstr>
      <vt:lpstr>осн. здор.</vt:lpstr>
      <vt:lpstr>фіз.культ.</vt:lpstr>
      <vt:lpstr>Зах. Укр.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dcterms:created xsi:type="dcterms:W3CDTF">1996-10-08T23:32:33Z</dcterms:created>
  <dcterms:modified xsi:type="dcterms:W3CDTF">2023-02-24T13:10:38Z</dcterms:modified>
</cp:coreProperties>
</file>