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F7B9A67-1329-4BA7-98F4-A423F9CDAD6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ічень " sheetId="2" r:id="rId1"/>
    <sheet name="лютий " sheetId="3" r:id="rId2"/>
    <sheet name="березень " sheetId="4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F19" i="4" l="1"/>
  <c r="F20" i="4"/>
  <c r="F21" i="4"/>
  <c r="F22" i="4"/>
  <c r="F18" i="4"/>
  <c r="F13" i="4"/>
  <c r="F14" i="4"/>
  <c r="F15" i="4"/>
  <c r="F16" i="4"/>
  <c r="F12" i="4"/>
  <c r="F8" i="4"/>
  <c r="F9" i="4"/>
  <c r="F10" i="4"/>
  <c r="F7" i="4"/>
  <c r="G23" i="4"/>
  <c r="E23" i="4"/>
  <c r="F23" i="3"/>
  <c r="F19" i="3"/>
  <c r="F20" i="3"/>
  <c r="F21" i="3"/>
  <c r="F22" i="3"/>
  <c r="F18" i="3"/>
  <c r="F13" i="3"/>
  <c r="F14" i="3"/>
  <c r="F15" i="3"/>
  <c r="F16" i="3"/>
  <c r="F12" i="3"/>
  <c r="F8" i="3"/>
  <c r="F9" i="3"/>
  <c r="F10" i="3"/>
  <c r="F7" i="3"/>
  <c r="G10" i="3"/>
  <c r="G9" i="3"/>
  <c r="G8" i="3"/>
  <c r="G7" i="3"/>
  <c r="G23" i="3"/>
  <c r="F23" i="4" l="1"/>
  <c r="E23" i="3"/>
  <c r="E23" i="2"/>
  <c r="F8" i="2"/>
  <c r="F10" i="2" l="1"/>
  <c r="F9" i="2"/>
  <c r="F7" i="2"/>
  <c r="F23" i="2" l="1"/>
</calcChain>
</file>

<file path=xl/sharedStrings.xml><?xml version="1.0" encoding="utf-8"?>
<sst xmlns="http://schemas.openxmlformats.org/spreadsheetml/2006/main" count="77" uniqueCount="28">
  <si>
    <t>№ п/п</t>
  </si>
  <si>
    <t>КФК</t>
  </si>
  <si>
    <t>Розшифровка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</si>
  <si>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</si>
  <si>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</si>
  <si>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</si>
  <si>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</si>
  <si>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</si>
  <si>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</si>
  <si>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</si>
  <si>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</si>
  <si>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</si>
  <si>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</si>
  <si>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</si>
  <si>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Воскресенською  ЗОШ І-ІІІ ступенів</t>
  </si>
  <si>
    <t xml:space="preserve">Оплата теплопостачання </t>
  </si>
  <si>
    <t xml:space="preserve">Окремі заходи  по реалізації державних програм </t>
  </si>
  <si>
    <t>Оплата інших енергонасіїв  та інш  комун послуг</t>
  </si>
  <si>
    <t xml:space="preserve">Нарахування на оплату праці педагогічних працівників </t>
  </si>
  <si>
    <t xml:space="preserve">Заробітна плата    педагогічних працівників   </t>
  </si>
  <si>
    <t xml:space="preserve">Заробітна плата   технічного персонала </t>
  </si>
  <si>
    <t xml:space="preserve">Нарахування на оплату праці технічного  персонала 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</si>
  <si>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 2024  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</si>
  <si>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січень 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</si>
  <si>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t xml:space="preserve">Інші поточні видатки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</si>
  <si>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</si>
  <si>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лютий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</si>
  <si>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березень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</si>
</sst>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72;&#1089;&#1086;&#1074;&#111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4"/>
    </sheetNames>
    <sheetDataSet>
      <sheetData sheetId="0">
        <row r="635">
          <cell r="C635">
            <v>50187.299999999988</v>
          </cell>
          <cell r="D635">
            <v>11349.97</v>
          </cell>
          <cell r="E635">
            <v>63604.58</v>
          </cell>
          <cell r="F635">
            <v>13235.57</v>
          </cell>
          <cell r="G635">
            <v>199751.55</v>
          </cell>
          <cell r="H635">
            <v>43945.34</v>
          </cell>
          <cell r="I635">
            <v>314744.92</v>
          </cell>
          <cell r="J635">
            <v>67452.31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topLeftCell="B16" workbookViewId="0">
      <selection activeCell="E7" sqref="E7:E8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9" t="s">
        <v>11</v>
      </c>
      <c r="C3" s="29"/>
      <c r="D3" s="29"/>
      <c r="E3" s="29"/>
      <c r="F3" s="29"/>
      <c r="H3"/>
      <c r="I3"/>
      <c r="J3"/>
      <c r="K3"/>
    </row>
    <row r="4" spans="2:11" ht="26.25" customHeight="1" x14ac:dyDescent="0.4">
      <c r="B4" s="29" t="s">
        <v>14</v>
      </c>
      <c r="C4" s="29"/>
      <c r="D4" s="29"/>
      <c r="E4" s="29"/>
      <c r="F4" s="29"/>
    </row>
    <row r="5" spans="2:11" ht="43.5" customHeight="1" thickBot="1" x14ac:dyDescent="0.45">
      <c r="B5" s="30" t="s">
        <v>12</v>
      </c>
      <c r="C5" s="30"/>
      <c r="D5" s="30"/>
      <c r="E5" s="30"/>
      <c r="F5" s="30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14" t="s">
        <v>22</v>
      </c>
      <c r="F6" s="14" t="s">
        <v>23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'[1]січень 2024'!$G$635+'[1]січень 2024'!$I$635</f>
        <v>514496.47</v>
      </c>
      <c r="G7" s="21"/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'[1]січень 2024'!$H$635+'[1]січень 2024'!$J$635</f>
        <v>111397.65</v>
      </c>
      <c r="G8" s="21"/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'[1]січень 2024'!$C$635+'[1]січень 2024'!$E$635</f>
        <v>113791.87999999999</v>
      </c>
      <c r="G9" s="21"/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'[1]січень 2024'!$D$635+'[1]січень 2024'!$F$635</f>
        <v>24585.54</v>
      </c>
      <c r="G10" s="21"/>
    </row>
    <row r="11" spans="2:11" ht="24" customHeight="1" x14ac:dyDescent="0.3">
      <c r="B11" s="7"/>
      <c r="C11" s="27" t="s">
        <v>3</v>
      </c>
      <c r="D11" s="27"/>
      <c r="E11" s="16"/>
      <c r="F11" s="16"/>
      <c r="G11" s="21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/>
      <c r="G12" s="21"/>
    </row>
    <row r="13" spans="2:11" x14ac:dyDescent="0.3">
      <c r="B13" s="9">
        <v>6</v>
      </c>
      <c r="C13" s="9">
        <v>2220</v>
      </c>
      <c r="D13" s="2" t="s">
        <v>4</v>
      </c>
      <c r="E13" s="17"/>
      <c r="F13" s="17"/>
      <c r="G13" s="21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/>
      <c r="G14" s="21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/>
      <c r="G15" s="21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/>
      <c r="G16" s="21"/>
    </row>
    <row r="17" spans="2:8" ht="24.75" customHeight="1" x14ac:dyDescent="0.3">
      <c r="B17" s="7"/>
      <c r="C17" s="27" t="s">
        <v>7</v>
      </c>
      <c r="D17" s="27"/>
      <c r="E17" s="16"/>
      <c r="F17" s="16"/>
      <c r="G17" s="21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/>
      <c r="G18" s="21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8"/>
      <c r="G19" s="21"/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8"/>
      <c r="G20" s="21"/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8"/>
      <c r="G21" s="21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8"/>
      <c r="G22" s="21"/>
    </row>
    <row r="23" spans="2:8" x14ac:dyDescent="0.3">
      <c r="B23" s="28" t="s">
        <v>10</v>
      </c>
      <c r="C23" s="28"/>
      <c r="D23" s="28"/>
      <c r="E23" s="11">
        <f>SUM(E7:E22)</f>
        <v>10977173.26</v>
      </c>
      <c r="F23" s="11">
        <f>SUM(F7:F21)</f>
        <v>764271.54</v>
      </c>
      <c r="G23" s="21"/>
      <c r="H23" s="21"/>
    </row>
    <row r="24" spans="2:8" x14ac:dyDescent="0.3">
      <c r="F24" s="22"/>
    </row>
    <row r="25" spans="2:8" x14ac:dyDescent="0.3">
      <c r="F25" s="20"/>
    </row>
  </sheetData>
  <mergeCells count="6">
    <mergeCell ref="C17:D17"/>
    <mergeCell ref="B23:D23"/>
    <mergeCell ref="C11:D11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BCC4-537D-45CD-8C17-84648DC73FF0}">
  <sheetPr>
    <pageSetUpPr fitToPage="1"/>
  </sheetPr>
  <dimension ref="B1:K25"/>
  <sheetViews>
    <sheetView topLeftCell="B7" workbookViewId="0">
      <selection activeCell="F24" sqref="F24:F25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9" t="s">
        <v>11</v>
      </c>
      <c r="C3" s="29"/>
      <c r="D3" s="29"/>
      <c r="E3" s="29"/>
      <c r="F3" s="29"/>
      <c r="H3"/>
      <c r="I3"/>
      <c r="J3"/>
      <c r="K3"/>
    </row>
    <row r="4" spans="2:11" ht="26.25" customHeight="1" x14ac:dyDescent="0.4">
      <c r="B4" s="29" t="s">
        <v>14</v>
      </c>
      <c r="C4" s="29"/>
      <c r="D4" s="29"/>
      <c r="E4" s="29"/>
      <c r="F4" s="29"/>
    </row>
    <row r="5" spans="2:11" ht="43.5" customHeight="1" thickBot="1" x14ac:dyDescent="0.45">
      <c r="B5" s="30" t="s">
        <v>12</v>
      </c>
      <c r="C5" s="30"/>
      <c r="D5" s="30"/>
      <c r="E5" s="31"/>
      <c r="F5" s="31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25" t="s">
        <v>22</v>
      </c>
      <c r="F6" s="25" t="s">
        <v>25</v>
      </c>
      <c r="G6" s="25" t="s">
        <v>26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'cічень '!F7+G7</f>
        <v>1035890.11</v>
      </c>
      <c r="G7" s="15">
        <f>201561.7+319831.94</f>
        <v>521393.64</v>
      </c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'cічень '!F8+G8</f>
        <v>230426.37</v>
      </c>
      <c r="G8" s="15">
        <f>50467.94+68560.78</f>
        <v>119028.72</v>
      </c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'cічень '!F9+G9</f>
        <v>221823.19</v>
      </c>
      <c r="G9" s="15">
        <f>44720.5+63310.81</f>
        <v>108031.31</v>
      </c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'cічень '!F10+G10</f>
        <v>47597.770000000004</v>
      </c>
      <c r="G10" s="15">
        <f>9838.51+13173.72</f>
        <v>23012.23</v>
      </c>
    </row>
    <row r="11" spans="2:11" ht="24" customHeight="1" x14ac:dyDescent="0.3">
      <c r="B11" s="23"/>
      <c r="C11" s="27" t="s">
        <v>3</v>
      </c>
      <c r="D11" s="27"/>
      <c r="E11" s="16"/>
      <c r="F11" s="16"/>
      <c r="G11" s="26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>
        <f>'cічень '!F12+G12</f>
        <v>0</v>
      </c>
      <c r="G12" s="17"/>
    </row>
    <row r="13" spans="2:11" x14ac:dyDescent="0.3">
      <c r="B13" s="9">
        <v>6</v>
      </c>
      <c r="C13" s="9">
        <v>2220</v>
      </c>
      <c r="D13" s="2" t="s">
        <v>4</v>
      </c>
      <c r="E13" s="17"/>
      <c r="F13" s="17">
        <f>'cічень '!F13+G13</f>
        <v>0</v>
      </c>
      <c r="G13" s="17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>
        <f>'cічень '!F14+G14</f>
        <v>0</v>
      </c>
      <c r="G14" s="17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>
        <f>'cічень '!F15+G15</f>
        <v>0</v>
      </c>
      <c r="G15" s="17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>
        <f>'cічень '!F16+G16</f>
        <v>0</v>
      </c>
      <c r="G16" s="17"/>
    </row>
    <row r="17" spans="2:8" ht="24.75" customHeight="1" x14ac:dyDescent="0.3">
      <c r="B17" s="23"/>
      <c r="C17" s="27" t="s">
        <v>7</v>
      </c>
      <c r="D17" s="27"/>
      <c r="E17" s="16"/>
      <c r="F17" s="16"/>
      <c r="G17" s="26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>
        <f>'cічень '!F18+G18</f>
        <v>0</v>
      </c>
      <c r="G18" s="19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9">
        <f>'cічень '!F19+G19</f>
        <v>0</v>
      </c>
      <c r="G19" s="18"/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9">
        <f>'cічень '!F20+G20</f>
        <v>689.33</v>
      </c>
      <c r="G20" s="18">
        <v>689.33</v>
      </c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9">
        <f>'cічень '!F21+G21</f>
        <v>0</v>
      </c>
      <c r="G21" s="18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9">
        <f>'cічень '!F22+G22</f>
        <v>0</v>
      </c>
      <c r="G22" s="18"/>
    </row>
    <row r="23" spans="2:8" x14ac:dyDescent="0.3">
      <c r="B23" s="28" t="s">
        <v>10</v>
      </c>
      <c r="C23" s="28"/>
      <c r="D23" s="28"/>
      <c r="E23" s="11">
        <f>SUM(E7:E22)</f>
        <v>10977173.26</v>
      </c>
      <c r="F23" s="11">
        <f>SUM(F7:F21)</f>
        <v>1536426.77</v>
      </c>
      <c r="G23" s="11">
        <f>SUM(G7:G22)</f>
        <v>772155.22999999986</v>
      </c>
      <c r="H23" s="21"/>
    </row>
    <row r="24" spans="2:8" x14ac:dyDescent="0.3">
      <c r="F24" s="22"/>
    </row>
    <row r="25" spans="2:8" x14ac:dyDescent="0.3">
      <c r="F25" s="20"/>
    </row>
  </sheetData>
  <mergeCells count="6">
    <mergeCell ref="B23:D23"/>
    <mergeCell ref="B3:F3"/>
    <mergeCell ref="B4:F4"/>
    <mergeCell ref="B5:F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4217-1911-4E4A-902E-2A5DF26A2927}">
  <sheetPr>
    <pageSetUpPr fitToPage="1"/>
  </sheetPr>
  <dimension ref="B1:K25"/>
  <sheetViews>
    <sheetView tabSelected="1" topLeftCell="B10" workbookViewId="0">
      <selection activeCell="G24" sqref="G24:G25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9" t="s">
        <v>11</v>
      </c>
      <c r="C3" s="29"/>
      <c r="D3" s="29"/>
      <c r="E3" s="29"/>
      <c r="F3" s="29"/>
      <c r="H3"/>
      <c r="I3"/>
      <c r="J3"/>
      <c r="K3"/>
    </row>
    <row r="4" spans="2:11" ht="26.25" customHeight="1" x14ac:dyDescent="0.4">
      <c r="B4" s="29" t="s">
        <v>14</v>
      </c>
      <c r="C4" s="29"/>
      <c r="D4" s="29"/>
      <c r="E4" s="29"/>
      <c r="F4" s="29"/>
    </row>
    <row r="5" spans="2:11" ht="43.5" customHeight="1" thickBot="1" x14ac:dyDescent="0.45">
      <c r="B5" s="30" t="s">
        <v>12</v>
      </c>
      <c r="C5" s="30"/>
      <c r="D5" s="30"/>
      <c r="E5" s="31"/>
      <c r="F5" s="31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25" t="s">
        <v>22</v>
      </c>
      <c r="F6" s="25" t="s">
        <v>25</v>
      </c>
      <c r="G6" s="25" t="s">
        <v>27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'лютий '!F7+G7</f>
        <v>1570090.6099999999</v>
      </c>
      <c r="G7" s="15">
        <v>534200.5</v>
      </c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'лютий '!F8+G8</f>
        <v>346107.53</v>
      </c>
      <c r="G8" s="15">
        <v>115681.16</v>
      </c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'лютий '!F9+G9</f>
        <v>332675.36</v>
      </c>
      <c r="G9" s="15">
        <v>110852.17</v>
      </c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'лютий '!F10+G10</f>
        <v>71217.820000000007</v>
      </c>
      <c r="G10" s="15">
        <v>23620.050000000003</v>
      </c>
    </row>
    <row r="11" spans="2:11" ht="24" customHeight="1" x14ac:dyDescent="0.3">
      <c r="B11" s="24"/>
      <c r="C11" s="27" t="s">
        <v>3</v>
      </c>
      <c r="D11" s="27"/>
      <c r="E11" s="16"/>
      <c r="F11" s="16"/>
      <c r="G11" s="26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>
        <f>'лютий '!F12+G12</f>
        <v>2775</v>
      </c>
      <c r="G12" s="17">
        <v>2775</v>
      </c>
    </row>
    <row r="13" spans="2:11" x14ac:dyDescent="0.3">
      <c r="B13" s="9">
        <v>6</v>
      </c>
      <c r="C13" s="9">
        <v>2220</v>
      </c>
      <c r="D13" s="2" t="s">
        <v>4</v>
      </c>
      <c r="E13" s="17"/>
      <c r="F13" s="17">
        <f>'лютий '!F13+G13</f>
        <v>0</v>
      </c>
      <c r="G13" s="17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>
        <f>'лютий '!F14+G14</f>
        <v>0</v>
      </c>
      <c r="G14" s="17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>
        <f>'лютий '!F15+G15</f>
        <v>0</v>
      </c>
      <c r="G15" s="17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>
        <f>'лютий '!F16+G16</f>
        <v>0</v>
      </c>
      <c r="G16" s="17"/>
    </row>
    <row r="17" spans="2:8" ht="24.75" customHeight="1" x14ac:dyDescent="0.3">
      <c r="B17" s="24"/>
      <c r="C17" s="27" t="s">
        <v>7</v>
      </c>
      <c r="D17" s="27"/>
      <c r="E17" s="16"/>
      <c r="F17" s="16"/>
      <c r="G17" s="26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>
        <f>'лютий '!F18+G18</f>
        <v>0</v>
      </c>
      <c r="G18" s="19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9">
        <f>'лютий '!F19+G19</f>
        <v>25532.04</v>
      </c>
      <c r="G19" s="18">
        <v>25532.04</v>
      </c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9">
        <f>'лютий '!F20+G20</f>
        <v>689.33</v>
      </c>
      <c r="G20" s="18"/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9">
        <f>'лютий '!F21+G21</f>
        <v>0</v>
      </c>
      <c r="G21" s="18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9">
        <f>'лютий '!F22+G22</f>
        <v>0</v>
      </c>
      <c r="G22" s="18"/>
    </row>
    <row r="23" spans="2:8" x14ac:dyDescent="0.3">
      <c r="B23" s="28" t="s">
        <v>10</v>
      </c>
      <c r="C23" s="28"/>
      <c r="D23" s="28"/>
      <c r="E23" s="11">
        <f>SUM(E7:E22)</f>
        <v>10977173.26</v>
      </c>
      <c r="F23" s="11">
        <f>SUM(F7:F21)</f>
        <v>2349087.69</v>
      </c>
      <c r="G23" s="11">
        <f>SUM(G7:G22)</f>
        <v>812660.92000000016</v>
      </c>
      <c r="H23" s="21"/>
    </row>
    <row r="24" spans="2:8" x14ac:dyDescent="0.3">
      <c r="F24" s="22"/>
      <c r="G24" s="5"/>
    </row>
    <row r="25" spans="2:8" x14ac:dyDescent="0.3">
      <c r="F25" s="20"/>
      <c r="G25" s="20"/>
    </row>
  </sheetData>
  <mergeCells count="6">
    <mergeCell ref="B3:F3"/>
    <mergeCell ref="B4:F4"/>
    <mergeCell ref="B5:F5"/>
    <mergeCell ref="C11:D11"/>
    <mergeCell ref="C17:D17"/>
    <mergeCell ref="B23:D23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cічень </vt:lpstr>
      <vt:lpstr>лютий </vt:lpstr>
      <vt:lpstr>березень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2024-04-10T16:04:45Z</dcterms:modified>
</cp:coreProperties>
</file>